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profiles\"/>
    </mc:Choice>
  </mc:AlternateContent>
  <xr:revisionPtr revIDLastSave="0" documentId="13_ncr:1_{D1E0739A-EBE6-437D-8C8A-B739602636B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ofile by Index" sheetId="7" r:id="rId1"/>
    <sheet name="Gainschart" sheetId="9" r:id="rId2"/>
    <sheet name="Pareto Curve" sheetId="10" r:id="rId3"/>
  </sheets>
  <definedNames>
    <definedName name="TABLE" localSheetId="0">'Profile by 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 l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F13" i="9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E19" i="7"/>
  <c r="E18" i="7"/>
  <c r="E17" i="7"/>
  <c r="D136" i="7"/>
  <c r="E134" i="7" s="1"/>
  <c r="F134" i="7" s="1"/>
  <c r="D20" i="7"/>
  <c r="E16" i="7" s="1"/>
  <c r="D11" i="7"/>
  <c r="D48" i="7"/>
  <c r="E35" i="7" s="1"/>
  <c r="F35" i="7" s="1"/>
  <c r="H13" i="9" l="1"/>
  <c r="F16" i="7"/>
  <c r="E36" i="7"/>
  <c r="F36" i="7" s="1"/>
  <c r="E25" i="7"/>
  <c r="F25" i="7" s="1"/>
  <c r="E30" i="7"/>
  <c r="F30" i="7" s="1"/>
  <c r="E34" i="7"/>
  <c r="F34" i="7" s="1"/>
  <c r="E43" i="7"/>
  <c r="F43" i="7" s="1"/>
  <c r="E42" i="7"/>
  <c r="F42" i="7" s="1"/>
  <c r="E8" i="7"/>
  <c r="F8" i="7" s="1"/>
  <c r="E38" i="7"/>
  <c r="F38" i="7" s="1"/>
  <c r="E29" i="7"/>
  <c r="F29" i="7" s="1"/>
  <c r="E41" i="7"/>
  <c r="F41" i="7" s="1"/>
  <c r="E6" i="7"/>
  <c r="F6" i="7" s="1"/>
  <c r="E39" i="7"/>
  <c r="F39" i="7" s="1"/>
  <c r="E33" i="7"/>
  <c r="F33" i="7" s="1"/>
  <c r="E31" i="7"/>
  <c r="F31" i="7" s="1"/>
  <c r="E26" i="7"/>
  <c r="F26" i="7" s="1"/>
  <c r="E47" i="7"/>
  <c r="F47" i="7" s="1"/>
  <c r="E128" i="7"/>
  <c r="F128" i="7" s="1"/>
  <c r="E111" i="7"/>
  <c r="F111" i="7" s="1"/>
  <c r="E61" i="7"/>
  <c r="F61" i="7" s="1"/>
  <c r="E70" i="7"/>
  <c r="F70" i="7" s="1"/>
  <c r="E133" i="7"/>
  <c r="F133" i="7" s="1"/>
  <c r="E103" i="7"/>
  <c r="F103" i="7" s="1"/>
  <c r="E79" i="7"/>
  <c r="F79" i="7" s="1"/>
  <c r="E130" i="7"/>
  <c r="F130" i="7" s="1"/>
  <c r="E112" i="7"/>
  <c r="F112" i="7" s="1"/>
  <c r="E60" i="7"/>
  <c r="F60" i="7" s="1"/>
  <c r="E27" i="7"/>
  <c r="F27" i="7" s="1"/>
  <c r="E99" i="7"/>
  <c r="F99" i="7" s="1"/>
  <c r="E82" i="7"/>
  <c r="F82" i="7" s="1"/>
  <c r="E123" i="7"/>
  <c r="F123" i="7" s="1"/>
  <c r="E71" i="7"/>
  <c r="F71" i="7" s="1"/>
  <c r="E85" i="7"/>
  <c r="F85" i="7" s="1"/>
  <c r="E90" i="7"/>
  <c r="F90" i="7" s="1"/>
  <c r="E56" i="7"/>
  <c r="F56" i="7" s="1"/>
  <c r="E125" i="7"/>
  <c r="F125" i="7" s="1"/>
  <c r="E101" i="7"/>
  <c r="F101" i="7" s="1"/>
  <c r="E106" i="7"/>
  <c r="F106" i="7" s="1"/>
  <c r="E88" i="7"/>
  <c r="F88" i="7" s="1"/>
  <c r="E58" i="7"/>
  <c r="F58" i="7" s="1"/>
  <c r="F19" i="7"/>
  <c r="E80" i="7"/>
  <c r="F80" i="7" s="1"/>
  <c r="E77" i="7"/>
  <c r="F77" i="7" s="1"/>
  <c r="E97" i="7"/>
  <c r="F97" i="7" s="1"/>
  <c r="E122" i="7"/>
  <c r="F122" i="7" s="1"/>
  <c r="E115" i="7"/>
  <c r="F115" i="7" s="1"/>
  <c r="E89" i="7"/>
  <c r="F89" i="7" s="1"/>
  <c r="E98" i="7"/>
  <c r="F98" i="7" s="1"/>
  <c r="E113" i="7"/>
  <c r="F113" i="7" s="1"/>
  <c r="E69" i="7"/>
  <c r="F69" i="7" s="1"/>
  <c r="E120" i="7"/>
  <c r="F120" i="7" s="1"/>
  <c r="E74" i="7"/>
  <c r="F74" i="7" s="1"/>
  <c r="E104" i="7"/>
  <c r="F104" i="7" s="1"/>
  <c r="E135" i="7"/>
  <c r="F135" i="7" s="1"/>
  <c r="E87" i="7"/>
  <c r="F87" i="7" s="1"/>
  <c r="E63" i="7"/>
  <c r="F63" i="7" s="1"/>
  <c r="E114" i="7"/>
  <c r="F114" i="7" s="1"/>
  <c r="E96" i="7"/>
  <c r="F96" i="7" s="1"/>
  <c r="E72" i="7"/>
  <c r="F72" i="7" s="1"/>
  <c r="E7" i="7"/>
  <c r="F7" i="7" s="1"/>
  <c r="E131" i="7"/>
  <c r="F131" i="7" s="1"/>
  <c r="E121" i="7"/>
  <c r="F121" i="7" s="1"/>
  <c r="E109" i="7"/>
  <c r="F109" i="7" s="1"/>
  <c r="E59" i="7"/>
  <c r="F59" i="7" s="1"/>
  <c r="E68" i="7"/>
  <c r="F68" i="7" s="1"/>
  <c r="E9" i="7"/>
  <c r="F9" i="7" s="1"/>
  <c r="E37" i="7"/>
  <c r="F37" i="7" s="1"/>
  <c r="E129" i="7"/>
  <c r="F129" i="7" s="1"/>
  <c r="E107" i="7"/>
  <c r="F107" i="7" s="1"/>
  <c r="E95" i="7"/>
  <c r="F95" i="7" s="1"/>
  <c r="E83" i="7"/>
  <c r="F83" i="7" s="1"/>
  <c r="E75" i="7"/>
  <c r="F75" i="7" s="1"/>
  <c r="E67" i="7"/>
  <c r="F67" i="7" s="1"/>
  <c r="E57" i="7"/>
  <c r="F57" i="7" s="1"/>
  <c r="E126" i="7"/>
  <c r="F126" i="7" s="1"/>
  <c r="E118" i="7"/>
  <c r="F118" i="7" s="1"/>
  <c r="E110" i="7"/>
  <c r="F110" i="7" s="1"/>
  <c r="E102" i="7"/>
  <c r="F102" i="7" s="1"/>
  <c r="E94" i="7"/>
  <c r="F94" i="7" s="1"/>
  <c r="E86" i="7"/>
  <c r="F86" i="7" s="1"/>
  <c r="E78" i="7"/>
  <c r="F78" i="7" s="1"/>
  <c r="E66" i="7"/>
  <c r="F66" i="7" s="1"/>
  <c r="E46" i="7"/>
  <c r="F46" i="7" s="1"/>
  <c r="E45" i="7"/>
  <c r="F45" i="7" s="1"/>
  <c r="E32" i="7"/>
  <c r="F32" i="7" s="1"/>
  <c r="E10" i="7"/>
  <c r="F10" i="7" s="1"/>
  <c r="F17" i="7"/>
  <c r="F18" i="7"/>
  <c r="E5" i="7"/>
  <c r="F5" i="7" s="1"/>
  <c r="E119" i="7"/>
  <c r="F119" i="7" s="1"/>
  <c r="E105" i="7"/>
  <c r="F105" i="7" s="1"/>
  <c r="E93" i="7"/>
  <c r="F93" i="7" s="1"/>
  <c r="E64" i="7"/>
  <c r="F64" i="7" s="1"/>
  <c r="E28" i="7"/>
  <c r="F28" i="7" s="1"/>
  <c r="E127" i="7"/>
  <c r="F127" i="7" s="1"/>
  <c r="E117" i="7"/>
  <c r="F117" i="7" s="1"/>
  <c r="E91" i="7"/>
  <c r="F91" i="7" s="1"/>
  <c r="E81" i="7"/>
  <c r="F81" i="7" s="1"/>
  <c r="E73" i="7"/>
  <c r="F73" i="7" s="1"/>
  <c r="E65" i="7"/>
  <c r="F65" i="7" s="1"/>
  <c r="E132" i="7"/>
  <c r="F132" i="7" s="1"/>
  <c r="E124" i="7"/>
  <c r="F124" i="7" s="1"/>
  <c r="E116" i="7"/>
  <c r="F116" i="7" s="1"/>
  <c r="E108" i="7"/>
  <c r="F108" i="7" s="1"/>
  <c r="E100" i="7"/>
  <c r="F100" i="7" s="1"/>
  <c r="E92" i="7"/>
  <c r="F92" i="7" s="1"/>
  <c r="E84" i="7"/>
  <c r="F84" i="7" s="1"/>
  <c r="E76" i="7"/>
  <c r="F76" i="7" s="1"/>
  <c r="E62" i="7"/>
  <c r="F62" i="7" s="1"/>
  <c r="E44" i="7"/>
  <c r="F44" i="7" s="1"/>
  <c r="E40" i="7"/>
  <c r="F40" i="7" s="1"/>
  <c r="E136" i="7" l="1"/>
  <c r="G6" i="9" l="1"/>
  <c r="G7" i="9" l="1"/>
  <c r="G8" i="9" s="1"/>
  <c r="G9" i="9" l="1"/>
  <c r="G10" i="9" l="1"/>
  <c r="G11" i="9" l="1"/>
  <c r="G12" i="9" l="1"/>
  <c r="H51" i="9" l="1"/>
  <c r="H52" i="9"/>
  <c r="H50" i="9"/>
  <c r="H40" i="9"/>
  <c r="H17" i="9"/>
  <c r="F6" i="9"/>
  <c r="F7" i="9"/>
  <c r="F8" i="9"/>
  <c r="F9" i="9"/>
  <c r="F10" i="9"/>
  <c r="F11" i="9"/>
  <c r="F12" i="9"/>
  <c r="H12" i="9"/>
  <c r="H53" i="9"/>
  <c r="H36" i="9"/>
  <c r="H28" i="9"/>
  <c r="H11" i="9"/>
  <c r="H29" i="9"/>
  <c r="H19" i="9"/>
  <c r="H27" i="9"/>
  <c r="H10" i="9"/>
  <c r="H18" i="9"/>
  <c r="H9" i="9"/>
  <c r="H26" i="9"/>
  <c r="H14" i="9"/>
  <c r="H23" i="9"/>
  <c r="H8" i="9"/>
  <c r="H6" i="9"/>
  <c r="H75" i="9"/>
  <c r="H49" i="9"/>
  <c r="H48" i="9"/>
  <c r="H83" i="9"/>
  <c r="H63" i="9"/>
  <c r="H67" i="9"/>
  <c r="H82" i="9"/>
  <c r="H66" i="9"/>
  <c r="H62" i="9"/>
  <c r="H61" i="9"/>
  <c r="H33" i="9"/>
  <c r="H43" i="9"/>
  <c r="H32" i="9"/>
  <c r="H37" i="9"/>
  <c r="H16" i="9"/>
  <c r="H69" i="9"/>
  <c r="H85" i="9"/>
  <c r="H68" i="9"/>
  <c r="H84" i="9"/>
  <c r="H72" i="9"/>
  <c r="H65" i="9"/>
  <c r="H64" i="9"/>
  <c r="H77" i="9"/>
  <c r="H76" i="9"/>
  <c r="H60" i="9"/>
  <c r="H81" i="9"/>
  <c r="H59" i="9"/>
  <c r="H80" i="9"/>
  <c r="H42" i="9"/>
  <c r="H41" i="9"/>
  <c r="H31" i="9"/>
  <c r="H30" i="9"/>
  <c r="H25" i="9"/>
  <c r="H20" i="9"/>
  <c r="H71" i="9"/>
  <c r="H74" i="9"/>
  <c r="H70" i="9"/>
  <c r="H73" i="9"/>
  <c r="H79" i="9"/>
  <c r="H78" i="9"/>
  <c r="H56" i="9"/>
  <c r="H55" i="9"/>
  <c r="H54" i="9"/>
  <c r="H58" i="9"/>
  <c r="H57" i="9"/>
  <c r="H47" i="9"/>
  <c r="H46" i="9"/>
  <c r="H45" i="9"/>
  <c r="H44" i="9"/>
  <c r="H39" i="9"/>
  <c r="H15" i="9"/>
  <c r="H34" i="9"/>
  <c r="H38" i="9"/>
  <c r="H21" i="9"/>
  <c r="H22" i="9"/>
  <c r="H24" i="9"/>
  <c r="H35" i="9"/>
  <c r="H7" i="9"/>
</calcChain>
</file>

<file path=xl/sharedStrings.xml><?xml version="1.0" encoding="utf-8"?>
<sst xmlns="http://schemas.openxmlformats.org/spreadsheetml/2006/main" count="246" uniqueCount="133">
  <si>
    <t>Index</t>
  </si>
  <si>
    <t>%</t>
  </si>
  <si>
    <t>No.</t>
  </si>
  <si>
    <t>National</t>
  </si>
  <si>
    <t>Sonar Profile</t>
  </si>
  <si>
    <t xml:space="preserve"> </t>
  </si>
  <si>
    <t>Total No. Households</t>
  </si>
  <si>
    <t>Lifestage</t>
  </si>
  <si>
    <t>Affluence</t>
  </si>
  <si>
    <t>Lifestage &amp; Affluence Combination</t>
  </si>
  <si>
    <t>Total No. of Households</t>
  </si>
  <si>
    <t>Cumulative</t>
  </si>
  <si>
    <t xml:space="preserve"> Sonar Profile Ranked by Index</t>
  </si>
  <si>
    <t>Detailed Sonar Profile</t>
  </si>
  <si>
    <t>A41 - Struggling to Get a Foothold</t>
  </si>
  <si>
    <t>D11 - Wealthy Professionals with Children</t>
  </si>
  <si>
    <t>A11 - Highly Educated Young Professionals</t>
  </si>
  <si>
    <t>A12 - Inner London Young Professionals</t>
  </si>
  <si>
    <t>A13 - Settling Down</t>
  </si>
  <si>
    <t>A21 - Aspiring Home Owners</t>
  </si>
  <si>
    <t>A22 - Young Renters</t>
  </si>
  <si>
    <t>A23 - Campus Life</t>
  </si>
  <si>
    <t>A24 - Student Enclaves</t>
  </si>
  <si>
    <t>A31 - City Melting Pot</t>
  </si>
  <si>
    <t>B11 - Young Professional Families</t>
  </si>
  <si>
    <t>B31 - Multi-Cultural Britain</t>
  </si>
  <si>
    <t>B32 - First Rungs of the Housing Ladder</t>
  </si>
  <si>
    <t>B33 - The London Service Sector</t>
  </si>
  <si>
    <t>B41 - New Arrivals, New Beginnings</t>
  </si>
  <si>
    <t>B42 - Council Sink Estates</t>
  </si>
  <si>
    <t>B43 - Northern Terraces</t>
  </si>
  <si>
    <t>B44 - Established Asian Communities</t>
  </si>
  <si>
    <t>C11 - The Capital's Professional Tech Workers</t>
  </si>
  <si>
    <t>C12 - Hard Working Couples</t>
  </si>
  <si>
    <t>C13 - Rural Property Owning</t>
  </si>
  <si>
    <t>C21 - Eastenders</t>
  </si>
  <si>
    <t>C22 - Rising Northern Professionals</t>
  </si>
  <si>
    <t>C23 -  White Collar Suburban Neighbourhoods</t>
  </si>
  <si>
    <t>C31 -  Home Owning Northern Suburbia</t>
  </si>
  <si>
    <t>C32 - Hard Up Social Renters</t>
  </si>
  <si>
    <t>C41 - Struggling Service Sector Workers</t>
  </si>
  <si>
    <t>C42 - Couples in Conurbations</t>
  </si>
  <si>
    <t>C43 - Just Getting By</t>
  </si>
  <si>
    <t>C44 - Hard Pressed Service Sector</t>
  </si>
  <si>
    <t>C45 - Blue Collar Renters</t>
  </si>
  <si>
    <t>D12 - South East Professionals</t>
  </si>
  <si>
    <t>D13 - Outer London Professionals</t>
  </si>
  <si>
    <t>D14 - Affluent Suburbia</t>
  </si>
  <si>
    <t>D21 - Comfortable Rural Families</t>
  </si>
  <si>
    <t>D22 - Multi-Ethnic Service Sector</t>
  </si>
  <si>
    <t>D23 - Suburban White Collar</t>
  </si>
  <si>
    <t>D24 - New Developments</t>
  </si>
  <si>
    <t>D25 - Small Town Southern England</t>
  </si>
  <si>
    <t>D26 - Comfortable Couples</t>
  </si>
  <si>
    <t>D31 - Service Sector Conurbations</t>
  </si>
  <si>
    <t>D32 - Northern Small Towns</t>
  </si>
  <si>
    <t>D33 - Just Coping Suburbia</t>
  </si>
  <si>
    <t>D41 - Midland Social Renters</t>
  </si>
  <si>
    <t>D42 - Deprived Blue Collar</t>
  </si>
  <si>
    <t>E11 - Expensive Properties</t>
  </si>
  <si>
    <t>E12 - Country Life</t>
  </si>
  <si>
    <t>E13 - Well Established Professionals</t>
  </si>
  <si>
    <t>E14 - Agricultural Business</t>
  </si>
  <si>
    <t>E15 - Prosperous Couples</t>
  </si>
  <si>
    <t>E16 -  Rural Bricks and Mortar Assets</t>
  </si>
  <si>
    <t>E21 - Settled Middle England</t>
  </si>
  <si>
    <t>E22 - Affluent Small Town</t>
  </si>
  <si>
    <t>E31 - Rural Life</t>
  </si>
  <si>
    <t>E32 - Older Mortgagees</t>
  </si>
  <si>
    <t>E33 - Home Owning Village Life</t>
  </si>
  <si>
    <t>E41 - Commuting White Collar</t>
  </si>
  <si>
    <t>E42 - Struggling Service Sector</t>
  </si>
  <si>
    <t>E43 - Settled Couples</t>
  </si>
  <si>
    <t>E44 - Older Blue Collar</t>
  </si>
  <si>
    <t>E45 - Old Industrial Heartlands</t>
  </si>
  <si>
    <t>F11 - Affluent Retired Senior Professionals</t>
  </si>
  <si>
    <t>F12 - Affluent Retirees</t>
  </si>
  <si>
    <t>F13 - Elderly and Affluent</t>
  </si>
  <si>
    <t>F14 - Seaside Elders</t>
  </si>
  <si>
    <t>F21 - Rural Retreats</t>
  </si>
  <si>
    <t>F22 - Older Small Town Couples</t>
  </si>
  <si>
    <t>F23 - Aged Home Owners</t>
  </si>
  <si>
    <t>F24 - Older White Collar</t>
  </si>
  <si>
    <t>F25 - Hill Farming</t>
  </si>
  <si>
    <t>F26 - Older Residents in Flats</t>
  </si>
  <si>
    <t>F31 - Older Couples in Semis</t>
  </si>
  <si>
    <t>F32 - Farming Communities</t>
  </si>
  <si>
    <t>F33 - Small Town Retirement</t>
  </si>
  <si>
    <t>F34 - Midland Hamlets</t>
  </si>
  <si>
    <t>F35 - Long Standing Communities</t>
  </si>
  <si>
    <t>F41 - Homes for the Elderly</t>
  </si>
  <si>
    <t>F42 - Retired Blue Collar Home Owners</t>
  </si>
  <si>
    <t>F43 - Council Right to Buy Beneficiaries</t>
  </si>
  <si>
    <t>F44 - Aged Social Renters</t>
  </si>
  <si>
    <t>A Singles</t>
  </si>
  <si>
    <t>B Young Families</t>
  </si>
  <si>
    <t>C Families</t>
  </si>
  <si>
    <t>D Mature Families</t>
  </si>
  <si>
    <t>E Empty Nesters</t>
  </si>
  <si>
    <t>F Retired</t>
  </si>
  <si>
    <t>1 Affluent Quartile</t>
  </si>
  <si>
    <t>2 Comfortable Quartile</t>
  </si>
  <si>
    <t>3 Less Comfortable Quartile</t>
  </si>
  <si>
    <t>4 Struggling Quartile</t>
  </si>
  <si>
    <t>Young Singles - Affluent</t>
  </si>
  <si>
    <t>Young Singles - Comfortable</t>
  </si>
  <si>
    <t>Young Singles - Less Comfortable</t>
  </si>
  <si>
    <t>Young Singles - Struggling</t>
  </si>
  <si>
    <t>Young Families - Affluent</t>
  </si>
  <si>
    <t>Young Families - Less Comfortable</t>
  </si>
  <si>
    <t>Young Families - Struggling</t>
  </si>
  <si>
    <t>Families - Affluent</t>
  </si>
  <si>
    <t>Families - Comfortable</t>
  </si>
  <si>
    <t>Families - Less Comfortable</t>
  </si>
  <si>
    <t>Families - Struggling</t>
  </si>
  <si>
    <t>Older Families - Affluent</t>
  </si>
  <si>
    <t>Older Families - Comfortable</t>
  </si>
  <si>
    <t>Older Families - Less Comfortable</t>
  </si>
  <si>
    <t>Older Families - Struggling</t>
  </si>
  <si>
    <t>Empty Nesters - Affluent</t>
  </si>
  <si>
    <t>Empty Nesters - Comfortable</t>
  </si>
  <si>
    <t>Empty Nesters - Less Comfortable</t>
  </si>
  <si>
    <t>Empty Nesters - Struggling</t>
  </si>
  <si>
    <t>Retired - Affluent</t>
  </si>
  <si>
    <t>Retired - Comfortable</t>
  </si>
  <si>
    <t>Retired - Less Comfortable</t>
  </si>
  <si>
    <t>Retired - Struggling</t>
  </si>
  <si>
    <t>properties are concentrated those Sonar Codes with the highest indices that make up 10% of the population.</t>
  </si>
  <si>
    <t>Expensive Properties</t>
  </si>
  <si>
    <t>Price Sold &gt;£750k</t>
  </si>
  <si>
    <t>&gt; £750,000</t>
  </si>
  <si>
    <t>Price Paid</t>
  </si>
  <si>
    <t xml:space="preserve">The chart shows the uplift through using Sonar as compared to a random base. For example, nearly 63% of expensive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</si>
</sst>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"/>
    <numFmt numFmtId="165" formatCode="####.0"/>
    <numFmt numFmtId="170" formatCode="###0"/>
    <numFmt numFmtId="174" formatCode="0.0"/>
  </numFmts>
  <fonts count="16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8"/>
      <name val="NatWest-Bold"/>
    </font>
    <font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62"/>
      <name val="Arial"/>
      <family val="2"/>
    </font>
    <font>
      <sz val="8"/>
      <color indexed="62"/>
      <name val="Times New Roman"/>
      <family val="1"/>
    </font>
    <font>
      <sz val="8"/>
      <color indexed="6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3" fontId="4" fillId="0" borderId="0" xfId="0" applyNumberFormat="1" applyFont="1"/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" vertical="top"/>
    </xf>
    <xf numFmtId="2" fontId="1" fillId="0" borderId="0" xfId="0" applyNumberFormat="1" applyFont="1"/>
    <xf numFmtId="0" fontId="11" fillId="0" borderId="0" xfId="0" applyFont="1"/>
    <xf numFmtId="0" fontId="3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3" fillId="2" borderId="0" xfId="0" applyFont="1" applyFill="1" applyBorder="1" applyAlignment="1">
      <alignment horizontal="left" vertical="top" wrapText="1"/>
    </xf>
    <xf numFmtId="164" fontId="14" fillId="3" borderId="0" xfId="0" applyNumberFormat="1" applyFont="1" applyFill="1" applyBorder="1" applyAlignment="1">
      <alignment horizontal="right" vertical="top"/>
    </xf>
    <xf numFmtId="3" fontId="14" fillId="3" borderId="0" xfId="2" applyNumberFormat="1" applyFont="1" applyFill="1" applyBorder="1" applyAlignment="1">
      <alignment horizontal="right" vertical="top"/>
    </xf>
    <xf numFmtId="2" fontId="3" fillId="0" borderId="0" xfId="0" applyNumberFormat="1" applyFont="1" applyBorder="1" applyAlignment="1">
      <alignment horizontal="center"/>
    </xf>
    <xf numFmtId="0" fontId="3" fillId="4" borderId="0" xfId="0" applyFont="1" applyFill="1" applyBorder="1"/>
    <xf numFmtId="3" fontId="14" fillId="3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/>
    <xf numFmtId="3" fontId="9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/>
    </xf>
    <xf numFmtId="170" fontId="14" fillId="3" borderId="0" xfId="2" applyNumberFormat="1" applyFont="1" applyFill="1" applyBorder="1" applyAlignment="1">
      <alignment horizontal="right" vertical="top"/>
    </xf>
    <xf numFmtId="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0" fontId="12" fillId="2" borderId="0" xfId="0" applyFont="1" applyFill="1" applyBorder="1" applyAlignment="1">
      <alignment horizontal="left" vertical="top" wrapText="1"/>
    </xf>
    <xf numFmtId="174" fontId="3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1" fontId="4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Normal_Profile by Index" xfId="2" xr:uid="{C6A8BC9A-DA24-4E04-BB93-05749E23B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layout>
        <c:manualLayout>
          <c:xMode val="edge"/>
          <c:yMode val="edge"/>
          <c:x val="0.43829876584575861"/>
          <c:y val="6.80275817719855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95903831249645E-2"/>
          <c:y val="5.578238704079911E-2"/>
          <c:w val="0.86383158209687105"/>
          <c:h val="0.938776757515887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'Profile by Index'!$F$5:$F$47</c:f>
              <c:numCache>
                <c:formatCode>0</c:formatCode>
                <c:ptCount val="43"/>
                <c:pt idx="0">
                  <c:v>228.6173660733289</c:v>
                </c:pt>
                <c:pt idx="1">
                  <c:v>10.802768718776678</c:v>
                </c:pt>
                <c:pt idx="2">
                  <c:v>39.423946946422028</c:v>
                </c:pt>
                <c:pt idx="3">
                  <c:v>103.27199886119656</c:v>
                </c:pt>
                <c:pt idx="4">
                  <c:v>136.7025214830785</c:v>
                </c:pt>
                <c:pt idx="5">
                  <c:v>69.63041943901294</c:v>
                </c:pt>
                <c:pt idx="11">
                  <c:v>327.07165878920398</c:v>
                </c:pt>
                <c:pt idx="12">
                  <c:v>61.154028101335463</c:v>
                </c:pt>
                <c:pt idx="13">
                  <c:v>14.821709264144472</c:v>
                </c:pt>
                <c:pt idx="14">
                  <c:v>6.6559828265337693</c:v>
                </c:pt>
                <c:pt idx="20">
                  <c:v>3588.1542357773797</c:v>
                </c:pt>
                <c:pt idx="21">
                  <c:v>174.92585878222798</c:v>
                </c:pt>
                <c:pt idx="22">
                  <c:v>20.435716012553783</c:v>
                </c:pt>
                <c:pt idx="23">
                  <c:v>18.776685840691883</c:v>
                </c:pt>
                <c:pt idx="24">
                  <c:v>34.745625740484421</c:v>
                </c:pt>
                <c:pt idx="25">
                  <c:v>264.30457058168668</c:v>
                </c:pt>
                <c:pt idx="26">
                  <c:v>155.75631873219237</c:v>
                </c:pt>
                <c:pt idx="27">
                  <c:v>237.80014625050035</c:v>
                </c:pt>
                <c:pt idx="28">
                  <c:v>40.477126224083051</c:v>
                </c:pt>
                <c:pt idx="29">
                  <c:v>9.008305708905203</c:v>
                </c:pt>
                <c:pt idx="30">
                  <c:v>15.459512728484833</c:v>
                </c:pt>
                <c:pt idx="31">
                  <c:v>669.87268452543765</c:v>
                </c:pt>
                <c:pt idx="32">
                  <c:v>160.73127621824034</c:v>
                </c:pt>
                <c:pt idx="33">
                  <c:v>57.247935707371681</c:v>
                </c:pt>
                <c:pt idx="34">
                  <c:v>4.5351528557454834</c:v>
                </c:pt>
                <c:pt idx="35">
                  <c:v>1440.0925544671936</c:v>
                </c:pt>
                <c:pt idx="36">
                  <c:v>426.34407572842434</c:v>
                </c:pt>
                <c:pt idx="37">
                  <c:v>196.85183630414642</c:v>
                </c:pt>
                <c:pt idx="38">
                  <c:v>25.959782500145295</c:v>
                </c:pt>
                <c:pt idx="39">
                  <c:v>485.78288107899095</c:v>
                </c:pt>
                <c:pt idx="40">
                  <c:v>430.63511210963617</c:v>
                </c:pt>
                <c:pt idx="41">
                  <c:v>100.03993470262957</c:v>
                </c:pt>
                <c:pt idx="42">
                  <c:v>20.912779212023114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5-48BC-A1CA-4BBE398EA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27008"/>
        <c:axId val="216828544"/>
      </c:barChart>
      <c:catAx>
        <c:axId val="216827008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6828544"/>
        <c:crossesAt val="100"/>
        <c:auto val="0"/>
        <c:lblAlgn val="ctr"/>
        <c:lblOffset val="100"/>
        <c:tickMarkSkip val="1"/>
        <c:noMultiLvlLbl val="0"/>
      </c:catAx>
      <c:valAx>
        <c:axId val="216828544"/>
        <c:scaling>
          <c:orientation val="minMax"/>
          <c:max val="350"/>
          <c:min val="0"/>
        </c:scaling>
        <c:delete val="0"/>
        <c:axPos val="t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827008"/>
        <c:crosses val="autoZero"/>
        <c:crossBetween val="between"/>
        <c:majorUnit val="100"/>
        <c:minorUnit val="100"/>
      </c:valAx>
      <c:spPr>
        <a:solidFill>
          <a:srgbClr val="FFFF66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3399FF">
        <a:alpha val="80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2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C-472A-B12F-F7C4DE3F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44384"/>
        <c:axId val="220566656"/>
      </c:barChart>
      <c:catAx>
        <c:axId val="220544384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566656"/>
        <c:crossesAt val="100"/>
        <c:auto val="0"/>
        <c:lblAlgn val="ctr"/>
        <c:lblOffset val="100"/>
        <c:tickMarkSkip val="1"/>
        <c:noMultiLvlLbl val="0"/>
      </c:catAx>
      <c:valAx>
        <c:axId val="220566656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4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7-425B-A895-66EFF5997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90848"/>
        <c:axId val="220592384"/>
      </c:barChart>
      <c:catAx>
        <c:axId val="220590848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592384"/>
        <c:crossesAt val="100"/>
        <c:auto val="0"/>
        <c:lblAlgn val="ctr"/>
        <c:lblOffset val="100"/>
        <c:tickMarkSkip val="1"/>
        <c:noMultiLvlLbl val="0"/>
      </c:catAx>
      <c:valAx>
        <c:axId val="220592384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9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D-4410-8767-6B4F4918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90304"/>
        <c:axId val="220691840"/>
      </c:barChart>
      <c:catAx>
        <c:axId val="220690304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691840"/>
        <c:crossesAt val="100"/>
        <c:auto val="0"/>
        <c:lblAlgn val="ctr"/>
        <c:lblOffset val="100"/>
        <c:tickMarkSkip val="1"/>
        <c:noMultiLvlLbl val="0"/>
      </c:catAx>
      <c:valAx>
        <c:axId val="220691840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9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1-4FF4-AD2D-268865653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99648"/>
        <c:axId val="220721920"/>
      </c:barChart>
      <c:catAx>
        <c:axId val="220699648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721920"/>
        <c:crossesAt val="100"/>
        <c:auto val="0"/>
        <c:lblAlgn val="ctr"/>
        <c:lblOffset val="100"/>
        <c:tickMarkSkip val="1"/>
        <c:noMultiLvlLbl val="0"/>
      </c:catAx>
      <c:valAx>
        <c:axId val="220721920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9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0-49C4-BD12-3E98629C7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46112"/>
        <c:axId val="220747648"/>
      </c:barChart>
      <c:catAx>
        <c:axId val="220746112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747648"/>
        <c:crossesAt val="100"/>
        <c:auto val="0"/>
        <c:lblAlgn val="ctr"/>
        <c:lblOffset val="100"/>
        <c:tickMarkSkip val="1"/>
        <c:noMultiLvlLbl val="0"/>
      </c:catAx>
      <c:valAx>
        <c:axId val="220747648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74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53218884120178E-2"/>
          <c:y val="2.8000754617550003E-2"/>
          <c:w val="0.86266094420600858"/>
          <c:h val="0.958250472220641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'Profile by Index'!$F$56:$F$135</c:f>
              <c:numCache>
                <c:formatCode>0</c:formatCode>
                <c:ptCount val="80"/>
                <c:pt idx="0">
                  <c:v>333.57954825934758</c:v>
                </c:pt>
                <c:pt idx="1">
                  <c:v>833.88695434953252</c:v>
                </c:pt>
                <c:pt idx="2">
                  <c:v>149.54334138485024</c:v>
                </c:pt>
                <c:pt idx="3">
                  <c:v>49.967709427295752</c:v>
                </c:pt>
                <c:pt idx="4">
                  <c:v>164.59506898168848</c:v>
                </c:pt>
                <c:pt idx="5">
                  <c:v>257.0104509390103</c:v>
                </c:pt>
                <c:pt idx="6">
                  <c:v>59.745723600790711</c:v>
                </c:pt>
                <c:pt idx="7">
                  <c:v>31.3064913121788</c:v>
                </c:pt>
                <c:pt idx="8">
                  <c:v>24.441658176768765</c:v>
                </c:pt>
                <c:pt idx="9">
                  <c:v>23.664964392547333</c:v>
                </c:pt>
                <c:pt idx="10">
                  <c:v>18.209867899947831</c:v>
                </c:pt>
                <c:pt idx="11">
                  <c:v>8.6744062842435863</c:v>
                </c:pt>
                <c:pt idx="12">
                  <c:v>9.5878889006816816</c:v>
                </c:pt>
                <c:pt idx="13">
                  <c:v>9.225072855524985</c:v>
                </c:pt>
                <c:pt idx="14">
                  <c:v>3.2961057890563992</c:v>
                </c:pt>
                <c:pt idx="15">
                  <c:v>3.7452729324667144</c:v>
                </c:pt>
                <c:pt idx="16">
                  <c:v>4.3028585524147571</c:v>
                </c:pt>
                <c:pt idx="17">
                  <c:v>187.54068295821176</c:v>
                </c:pt>
                <c:pt idx="18">
                  <c:v>145.93629711864108</c:v>
                </c:pt>
                <c:pt idx="19">
                  <c:v>87.733363138011725</c:v>
                </c:pt>
                <c:pt idx="20">
                  <c:v>27.128869794705199</c:v>
                </c:pt>
                <c:pt idx="21">
                  <c:v>3.0595827392218351</c:v>
                </c:pt>
                <c:pt idx="22">
                  <c:v>7.9052135861640975</c:v>
                </c:pt>
                <c:pt idx="23">
                  <c:v>3.544630921542324</c:v>
                </c:pt>
                <c:pt idx="24">
                  <c:v>6.3366565183442427</c:v>
                </c:pt>
                <c:pt idx="25">
                  <c:v>3.8131329769117581</c:v>
                </c:pt>
                <c:pt idx="26">
                  <c:v>3.3882730945225328</c:v>
                </c:pt>
                <c:pt idx="27">
                  <c:v>4.0062709654340134</c:v>
                </c:pt>
                <c:pt idx="28">
                  <c:v>2.2250927046707227</c:v>
                </c:pt>
                <c:pt idx="29">
                  <c:v>5.0334147561310143</c:v>
                </c:pt>
                <c:pt idx="30">
                  <c:v>701.26897161304657</c:v>
                </c:pt>
                <c:pt idx="31">
                  <c:v>460.74431229207892</c:v>
                </c:pt>
                <c:pt idx="32">
                  <c:v>219.13117359093405</c:v>
                </c:pt>
                <c:pt idx="33">
                  <c:v>34.807124655817326</c:v>
                </c:pt>
                <c:pt idx="34">
                  <c:v>61.758172569188979</c:v>
                </c:pt>
                <c:pt idx="35">
                  <c:v>24.757835288437978</c:v>
                </c:pt>
                <c:pt idx="36">
                  <c:v>6.6765204253032335</c:v>
                </c:pt>
                <c:pt idx="37">
                  <c:v>24.956478176668174</c:v>
                </c:pt>
                <c:pt idx="38">
                  <c:v>8.7628470366474591</c:v>
                </c:pt>
                <c:pt idx="39">
                  <c:v>6.0567532148133276</c:v>
                </c:pt>
                <c:pt idx="40">
                  <c:v>2.58423882286499</c:v>
                </c:pt>
                <c:pt idx="41">
                  <c:v>6.3574578983149097</c:v>
                </c:pt>
                <c:pt idx="42">
                  <c:v>17.574811011011217</c:v>
                </c:pt>
                <c:pt idx="43">
                  <c:v>3.7194871006868513</c:v>
                </c:pt>
                <c:pt idx="44">
                  <c:v>2.9758715045443638</c:v>
                </c:pt>
                <c:pt idx="45">
                  <c:v>1876.021357056228</c:v>
                </c:pt>
                <c:pt idx="46">
                  <c:v>592.67635058746941</c:v>
                </c:pt>
                <c:pt idx="47">
                  <c:v>874.3580221762154</c:v>
                </c:pt>
                <c:pt idx="48">
                  <c:v>290.70362658386341</c:v>
                </c:pt>
                <c:pt idx="49">
                  <c:v>128.83380620523425</c:v>
                </c:pt>
                <c:pt idx="50">
                  <c:v>203.56491750444317</c:v>
                </c:pt>
                <c:pt idx="51">
                  <c:v>98.996092281345852</c:v>
                </c:pt>
                <c:pt idx="52">
                  <c:v>106.33837963855311</c:v>
                </c:pt>
                <c:pt idx="53">
                  <c:v>48.465579151161151</c:v>
                </c:pt>
                <c:pt idx="54">
                  <c:v>8.2366140101420218</c:v>
                </c:pt>
                <c:pt idx="55">
                  <c:v>17.61554063107841</c:v>
                </c:pt>
                <c:pt idx="56">
                  <c:v>9.6588458219174509</c:v>
                </c:pt>
                <c:pt idx="57">
                  <c:v>6.625509762898611</c:v>
                </c:pt>
                <c:pt idx="58">
                  <c:v>7.7214727815258</c:v>
                </c:pt>
                <c:pt idx="59">
                  <c:v>3.7077816084043298</c:v>
                </c:pt>
                <c:pt idx="60">
                  <c:v>4.6321700372868575</c:v>
                </c:pt>
                <c:pt idx="61">
                  <c:v>418.59818006848826</c:v>
                </c:pt>
                <c:pt idx="62">
                  <c:v>196.60022166846568</c:v>
                </c:pt>
                <c:pt idx="63">
                  <c:v>214.8484480705946</c:v>
                </c:pt>
                <c:pt idx="64">
                  <c:v>132.44627061558612</c:v>
                </c:pt>
                <c:pt idx="65">
                  <c:v>208.49117043043549</c:v>
                </c:pt>
                <c:pt idx="66">
                  <c:v>30.189312216794704</c:v>
                </c:pt>
                <c:pt idx="67">
                  <c:v>158.12826954231545</c:v>
                </c:pt>
                <c:pt idx="68">
                  <c:v>15.049460097393627</c:v>
                </c:pt>
                <c:pt idx="69">
                  <c:v>101.46843988003415</c:v>
                </c:pt>
                <c:pt idx="70">
                  <c:v>70.924564697375658</c:v>
                </c:pt>
                <c:pt idx="71">
                  <c:v>10.562140667282804</c:v>
                </c:pt>
                <c:pt idx="72">
                  <c:v>42.381744844347949</c:v>
                </c:pt>
                <c:pt idx="73">
                  <c:v>11.265761027867551</c:v>
                </c:pt>
                <c:pt idx="74">
                  <c:v>6.1629380921203785</c:v>
                </c:pt>
                <c:pt idx="75">
                  <c:v>3.2802431756811559</c:v>
                </c:pt>
                <c:pt idx="76">
                  <c:v>29.359274141519311</c:v>
                </c:pt>
                <c:pt idx="77">
                  <c:v>5.1752185036455574</c:v>
                </c:pt>
                <c:pt idx="78">
                  <c:v>2.2725340099693767</c:v>
                </c:pt>
                <c:pt idx="79">
                  <c:v>13.404706695299776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7-4BAD-AB73-EF084B528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67744"/>
        <c:axId val="220769280"/>
      </c:barChart>
      <c:catAx>
        <c:axId val="220767744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769280"/>
        <c:crossesAt val="100"/>
        <c:auto val="0"/>
        <c:lblAlgn val="ctr"/>
        <c:lblOffset val="100"/>
        <c:tickMarkSkip val="1"/>
        <c:noMultiLvlLbl val="0"/>
      </c:catAx>
      <c:valAx>
        <c:axId val="220769280"/>
        <c:scaling>
          <c:orientation val="minMax"/>
          <c:max val="500"/>
          <c:min val="0"/>
        </c:scaling>
        <c:delete val="0"/>
        <c:axPos val="t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767744"/>
        <c:crosses val="autoZero"/>
        <c:crossBetween val="between"/>
        <c:majorUnit val="100"/>
        <c:minorUnit val="100"/>
      </c:valAx>
      <c:spPr>
        <a:solidFill>
          <a:srgbClr val="FFFF66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3399FF">
        <a:alpha val="80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Expensive Properties Gains Curve</a:t>
            </a:r>
          </a:p>
        </c:rich>
      </c:tx>
      <c:layout>
        <c:manualLayout>
          <c:xMode val="edge"/>
          <c:yMode val="edge"/>
          <c:x val="0.2333783779035653"/>
          <c:y val="2.3627075351213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1422423316211"/>
          <c:y val="0.18390839003455392"/>
          <c:w val="0.82731031850098113"/>
          <c:h val="0.64559507751713197"/>
        </c:manualLayout>
      </c:layout>
      <c:lineChart>
        <c:grouping val="standard"/>
        <c:varyColors val="0"/>
        <c:ser>
          <c:idx val="0"/>
          <c:order val="0"/>
          <c:tx>
            <c:v>Sonar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Gainschart!$F$6:$F$85</c:f>
              <c:numCache>
                <c:formatCode>0.00</c:formatCode>
                <c:ptCount val="80"/>
                <c:pt idx="0">
                  <c:v>0.4390790258725446</c:v>
                </c:pt>
                <c:pt idx="1">
                  <c:v>1.1424761850810372</c:v>
                </c:pt>
                <c:pt idx="2">
                  <c:v>3.3833318222868982</c:v>
                </c:pt>
                <c:pt idx="3">
                  <c:v>4.9072816661972141</c:v>
                </c:pt>
                <c:pt idx="4">
                  <c:v>5.7454262399729767</c:v>
                </c:pt>
                <c:pt idx="5">
                  <c:v>6.5601122717588574</c:v>
                </c:pt>
                <c:pt idx="6">
                  <c:v>7.1572277910369246</c:v>
                </c:pt>
                <c:pt idx="7">
                  <c:v>7.896647974477558</c:v>
                </c:pt>
                <c:pt idx="8">
                  <c:v>8.7477685838638237</c:v>
                </c:pt>
                <c:pt idx="9">
                  <c:v>8.936280200704088</c:v>
                </c:pt>
                <c:pt idx="10">
                  <c:v>9.6043725366563937</c:v>
                </c:pt>
                <c:pt idx="11">
                  <c:v>10.083335925716071</c:v>
                </c:pt>
                <c:pt idx="12">
                  <c:v>10.766998697433591</c:v>
                </c:pt>
                <c:pt idx="13">
                  <c:v>11.767791583241371</c:v>
                </c:pt>
                <c:pt idx="14">
                  <c:v>12.365266203007415</c:v>
                </c:pt>
                <c:pt idx="15">
                  <c:v>12.825665307289754</c:v>
                </c:pt>
                <c:pt idx="16">
                  <c:v>14.342283852473614</c:v>
                </c:pt>
                <c:pt idx="17">
                  <c:v>14.988830159147286</c:v>
                </c:pt>
                <c:pt idx="18">
                  <c:v>18.585633099607335</c:v>
                </c:pt>
                <c:pt idx="19">
                  <c:v>21.041614138133209</c:v>
                </c:pt>
                <c:pt idx="20">
                  <c:v>22.238112755051628</c:v>
                </c:pt>
                <c:pt idx="21">
                  <c:v>23.025236815676021</c:v>
                </c:pt>
                <c:pt idx="22">
                  <c:v>24.931749724390375</c:v>
                </c:pt>
                <c:pt idx="23">
                  <c:v>25.484163285170695</c:v>
                </c:pt>
                <c:pt idx="24">
                  <c:v>26.330413846366078</c:v>
                </c:pt>
                <c:pt idx="25">
                  <c:v>27.624801642372308</c:v>
                </c:pt>
                <c:pt idx="26">
                  <c:v>30.961389878668015</c:v>
                </c:pt>
                <c:pt idx="27">
                  <c:v>31.791404256002497</c:v>
                </c:pt>
                <c:pt idx="28">
                  <c:v>31.946414621700349</c:v>
                </c:pt>
                <c:pt idx="29">
                  <c:v>33.640408633760231</c:v>
                </c:pt>
                <c:pt idx="30">
                  <c:v>34.58959192022288</c:v>
                </c:pt>
                <c:pt idx="31">
                  <c:v>35.49229388509567</c:v>
                </c:pt>
                <c:pt idx="32">
                  <c:v>36.45607924645708</c:v>
                </c:pt>
                <c:pt idx="33">
                  <c:v>38.803938759406265</c:v>
                </c:pt>
                <c:pt idx="34">
                  <c:v>39.633158273862861</c:v>
                </c:pt>
                <c:pt idx="35">
                  <c:v>39.889370419779191</c:v>
                </c:pt>
                <c:pt idx="36">
                  <c:v>41.234758554752069</c:v>
                </c:pt>
                <c:pt idx="37">
                  <c:v>42.511711820325161</c:v>
                </c:pt>
                <c:pt idx="38">
                  <c:v>43.915705961903313</c:v>
                </c:pt>
                <c:pt idx="39">
                  <c:v>45.217074025821908</c:v>
                </c:pt>
                <c:pt idx="40">
                  <c:v>47.443819838236124</c:v>
                </c:pt>
                <c:pt idx="41">
                  <c:v>48.56869606456933</c:v>
                </c:pt>
                <c:pt idx="42">
                  <c:v>50.608524020735992</c:v>
                </c:pt>
                <c:pt idx="43">
                  <c:v>53.151274227733211</c:v>
                </c:pt>
                <c:pt idx="44">
                  <c:v>54.271865457232359</c:v>
                </c:pt>
                <c:pt idx="45">
                  <c:v>55.876907454034431</c:v>
                </c:pt>
                <c:pt idx="46">
                  <c:v>57.077699137460804</c:v>
                </c:pt>
                <c:pt idx="47">
                  <c:v>58.167036519995101</c:v>
                </c:pt>
                <c:pt idx="48">
                  <c:v>59.881628374651882</c:v>
                </c:pt>
                <c:pt idx="49">
                  <c:v>60.748432395237785</c:v>
                </c:pt>
                <c:pt idx="50">
                  <c:v>61.75015732837953</c:v>
                </c:pt>
                <c:pt idx="51">
                  <c:v>63.067785785180689</c:v>
                </c:pt>
                <c:pt idx="52">
                  <c:v>65.49213773690596</c:v>
                </c:pt>
                <c:pt idx="53">
                  <c:v>66.547792300635379</c:v>
                </c:pt>
                <c:pt idx="54">
                  <c:v>68.315321215991716</c:v>
                </c:pt>
                <c:pt idx="55">
                  <c:v>69.828986260532886</c:v>
                </c:pt>
                <c:pt idx="56">
                  <c:v>70.434720191522402</c:v>
                </c:pt>
                <c:pt idx="57">
                  <c:v>73.02280582641751</c:v>
                </c:pt>
                <c:pt idx="58">
                  <c:v>74.644947462186408</c:v>
                </c:pt>
                <c:pt idx="59">
                  <c:v>77.191454102378088</c:v>
                </c:pt>
                <c:pt idx="60">
                  <c:v>78.195458718392942</c:v>
                </c:pt>
                <c:pt idx="61">
                  <c:v>79.160309276707451</c:v>
                </c:pt>
                <c:pt idx="62">
                  <c:v>80.301232049565215</c:v>
                </c:pt>
                <c:pt idx="63">
                  <c:v>81.297534161854813</c:v>
                </c:pt>
                <c:pt idx="64">
                  <c:v>84.344538115873974</c:v>
                </c:pt>
                <c:pt idx="65">
                  <c:v>85.016556348172372</c:v>
                </c:pt>
                <c:pt idx="66">
                  <c:v>85.667662020592275</c:v>
                </c:pt>
                <c:pt idx="67">
                  <c:v>86.643410673491346</c:v>
                </c:pt>
                <c:pt idx="68">
                  <c:v>88.371111713377772</c:v>
                </c:pt>
                <c:pt idx="69">
                  <c:v>89.572577214573712</c:v>
                </c:pt>
                <c:pt idx="70">
                  <c:v>90.7178455068197</c:v>
                </c:pt>
                <c:pt idx="71">
                  <c:v>91.824552862396047</c:v>
                </c:pt>
                <c:pt idx="72">
                  <c:v>92.952491529969421</c:v>
                </c:pt>
                <c:pt idx="73">
                  <c:v>94.633428809679927</c:v>
                </c:pt>
                <c:pt idx="74">
                  <c:v>95.422481522363341</c:v>
                </c:pt>
                <c:pt idx="75">
                  <c:v>96.142869379941189</c:v>
                </c:pt>
                <c:pt idx="76">
                  <c:v>97.20288560240661</c:v>
                </c:pt>
                <c:pt idx="77">
                  <c:v>98.110554451556922</c:v>
                </c:pt>
                <c:pt idx="78">
                  <c:v>99.0003530078842</c:v>
                </c:pt>
                <c:pt idx="79">
                  <c:v>100.00000000000001</c:v>
                </c:pt>
              </c:numCache>
            </c:numRef>
          </c:cat>
          <c:val>
            <c:numRef>
              <c:f>Gainschart!$G$6:$G$85</c:f>
              <c:numCache>
                <c:formatCode>0.00</c:formatCode>
                <c:ptCount val="80"/>
                <c:pt idx="0">
                  <c:v>8.2372162997233769</c:v>
                </c:pt>
                <c:pt idx="1">
                  <c:v>14.387425789022437</c:v>
                </c:pt>
                <c:pt idx="2">
                  <c:v>33.073628613488196</c:v>
                </c:pt>
                <c:pt idx="3">
                  <c:v>43.76061601177669</c:v>
                </c:pt>
                <c:pt idx="4">
                  <c:v>48.728100684277784</c:v>
                </c:pt>
                <c:pt idx="5">
                  <c:v>52.48172023876927</c:v>
                </c:pt>
                <c:pt idx="6">
                  <c:v>54.981234935373763</c:v>
                </c:pt>
                <c:pt idx="7">
                  <c:v>57.447789443033471</c:v>
                </c:pt>
                <c:pt idx="8">
                  <c:v>59.922027921122023</c:v>
                </c:pt>
                <c:pt idx="9">
                  <c:v>60.406522477635605</c:v>
                </c:pt>
                <c:pt idx="10">
                  <c:v>61.870521054078978</c:v>
                </c:pt>
                <c:pt idx="11">
                  <c:v>62.899566462300015</c:v>
                </c:pt>
                <c:pt idx="12">
                  <c:v>64.324942976851034</c:v>
                </c:pt>
                <c:pt idx="13">
                  <c:v>66.362206189235977</c:v>
                </c:pt>
                <c:pt idx="14">
                  <c:v>67.536842616108842</c:v>
                </c:pt>
                <c:pt idx="15">
                  <c:v>68.400278240613432</c:v>
                </c:pt>
                <c:pt idx="16">
                  <c:v>70.89655758124789</c:v>
                </c:pt>
                <c:pt idx="17">
                  <c:v>71.918930067780721</c:v>
                </c:pt>
                <c:pt idx="18">
                  <c:v>77.297709367973226</c:v>
                </c:pt>
                <c:pt idx="19">
                  <c:v>80.881877153533836</c:v>
                </c:pt>
                <c:pt idx="20">
                  <c:v>82.466594949609345</c:v>
                </c:pt>
                <c:pt idx="21">
                  <c:v>83.480676836468945</c:v>
                </c:pt>
                <c:pt idx="22">
                  <c:v>85.508031771195633</c:v>
                </c:pt>
                <c:pt idx="23">
                  <c:v>86.068557193005162</c:v>
                </c:pt>
                <c:pt idx="24">
                  <c:v>86.906312179497547</c:v>
                </c:pt>
                <c:pt idx="25">
                  <c:v>88.041922124981795</c:v>
                </c:pt>
                <c:pt idx="26">
                  <c:v>90.408382807318375</c:v>
                </c:pt>
                <c:pt idx="27">
                  <c:v>90.920984518821683</c:v>
                </c:pt>
                <c:pt idx="28">
                  <c:v>91.013596583464093</c:v>
                </c:pt>
                <c:pt idx="29">
                  <c:v>91.860046589125972</c:v>
                </c:pt>
                <c:pt idx="30">
                  <c:v>92.320073766116124</c:v>
                </c:pt>
                <c:pt idx="31">
                  <c:v>92.702654609573429</c:v>
                </c:pt>
                <c:pt idx="32">
                  <c:v>93.03812058171701</c:v>
                </c:pt>
                <c:pt idx="33">
                  <c:v>93.773153016160606</c:v>
                </c:pt>
                <c:pt idx="34">
                  <c:v>94.023488684342496</c:v>
                </c:pt>
                <c:pt idx="35">
                  <c:v>94.098710710645946</c:v>
                </c:pt>
                <c:pt idx="36">
                  <c:v>94.463699306016153</c:v>
                </c:pt>
                <c:pt idx="37">
                  <c:v>94.782381869065148</c:v>
                </c:pt>
                <c:pt idx="38">
                  <c:v>95.129980426096381</c:v>
                </c:pt>
                <c:pt idx="39">
                  <c:v>95.448056359901003</c:v>
                </c:pt>
                <c:pt idx="40">
                  <c:v>95.97501496352136</c:v>
                </c:pt>
                <c:pt idx="41">
                  <c:v>96.17985343837455</c:v>
                </c:pt>
                <c:pt idx="42">
                  <c:v>96.539180160797187</c:v>
                </c:pt>
                <c:pt idx="43">
                  <c:v>96.986063704159051</c:v>
                </c:pt>
                <c:pt idx="44">
                  <c:v>97.154706634097423</c:v>
                </c:pt>
                <c:pt idx="45">
                  <c:v>97.369857806105117</c:v>
                </c:pt>
                <c:pt idx="46">
                  <c:v>97.505136127602441</c:v>
                </c:pt>
                <c:pt idx="47">
                  <c:v>97.620193474287007</c:v>
                </c:pt>
                <c:pt idx="48">
                  <c:v>97.785803258003455</c:v>
                </c:pt>
                <c:pt idx="49">
                  <c:v>97.868911464483872</c:v>
                </c:pt>
                <c:pt idx="50">
                  <c:v>97.961321319378158</c:v>
                </c:pt>
                <c:pt idx="51">
                  <c:v>98.076783085558986</c:v>
                </c:pt>
                <c:pt idx="52">
                  <c:v>98.287081223611622</c:v>
                </c:pt>
                <c:pt idx="53">
                  <c:v>98.374031415306462</c:v>
                </c:pt>
                <c:pt idx="54">
                  <c:v>98.513758351262595</c:v>
                </c:pt>
                <c:pt idx="55">
                  <c:v>98.630635585680309</c:v>
                </c:pt>
                <c:pt idx="56">
                  <c:v>98.671077535305812</c:v>
                </c:pt>
                <c:pt idx="57">
                  <c:v>98.842551401717969</c:v>
                </c:pt>
                <c:pt idx="58">
                  <c:v>98.945678373263007</c:v>
                </c:pt>
                <c:pt idx="59">
                  <c:v>99.107041752268785</c:v>
                </c:pt>
                <c:pt idx="60">
                  <c:v>99.168917935195807</c:v>
                </c:pt>
                <c:pt idx="61">
                  <c:v>99.227356552404672</c:v>
                </c:pt>
                <c:pt idx="62">
                  <c:v>99.286401798857909</c:v>
                </c:pt>
                <c:pt idx="63">
                  <c:v>99.336549816393543</c:v>
                </c:pt>
                <c:pt idx="64">
                  <c:v>99.477692220586562</c:v>
                </c:pt>
                <c:pt idx="65">
                  <c:v>99.5066082145688</c:v>
                </c:pt>
                <c:pt idx="66">
                  <c:v>99.532693272077253</c:v>
                </c:pt>
                <c:pt idx="67">
                  <c:v>99.569899865732722</c:v>
                </c:pt>
                <c:pt idx="68">
                  <c:v>99.63460698513353</c:v>
                </c:pt>
                <c:pt idx="69">
                  <c:v>99.679295339469718</c:v>
                </c:pt>
                <c:pt idx="70">
                  <c:v>99.721759386576494</c:v>
                </c:pt>
                <c:pt idx="71">
                  <c:v>99.760988077713236</c:v>
                </c:pt>
                <c:pt idx="72">
                  <c:v>99.799205720109342</c:v>
                </c:pt>
                <c:pt idx="73">
                  <c:v>99.854611191096282</c:v>
                </c:pt>
                <c:pt idx="74">
                  <c:v>99.880494038856611</c:v>
                </c:pt>
                <c:pt idx="75">
                  <c:v>99.902534901402518</c:v>
                </c:pt>
                <c:pt idx="76">
                  <c:v>99.934079622110417</c:v>
                </c:pt>
                <c:pt idx="77">
                  <c:v>99.95753595289321</c:v>
                </c:pt>
                <c:pt idx="78">
                  <c:v>99.977756927705968</c:v>
                </c:pt>
                <c:pt idx="7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24C-AA9A-7E5948D74BB9}"/>
            </c:ext>
          </c:extLst>
        </c:ser>
        <c:ser>
          <c:idx val="1"/>
          <c:order val="1"/>
          <c:tx>
            <c:v>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Gainschart!$F$6:$F$85</c:f>
              <c:numCache>
                <c:formatCode>0.00</c:formatCode>
                <c:ptCount val="80"/>
                <c:pt idx="0">
                  <c:v>0.4390790258725446</c:v>
                </c:pt>
                <c:pt idx="1">
                  <c:v>1.1424761850810372</c:v>
                </c:pt>
                <c:pt idx="2">
                  <c:v>3.3833318222868982</c:v>
                </c:pt>
                <c:pt idx="3">
                  <c:v>4.9072816661972141</c:v>
                </c:pt>
                <c:pt idx="4">
                  <c:v>5.7454262399729767</c:v>
                </c:pt>
                <c:pt idx="5">
                  <c:v>6.5601122717588574</c:v>
                </c:pt>
                <c:pt idx="6">
                  <c:v>7.1572277910369246</c:v>
                </c:pt>
                <c:pt idx="7">
                  <c:v>7.896647974477558</c:v>
                </c:pt>
                <c:pt idx="8">
                  <c:v>8.7477685838638237</c:v>
                </c:pt>
                <c:pt idx="9">
                  <c:v>8.936280200704088</c:v>
                </c:pt>
                <c:pt idx="10">
                  <c:v>9.6043725366563937</c:v>
                </c:pt>
                <c:pt idx="11">
                  <c:v>10.083335925716071</c:v>
                </c:pt>
                <c:pt idx="12">
                  <c:v>10.766998697433591</c:v>
                </c:pt>
                <c:pt idx="13">
                  <c:v>11.767791583241371</c:v>
                </c:pt>
                <c:pt idx="14">
                  <c:v>12.365266203007415</c:v>
                </c:pt>
                <c:pt idx="15">
                  <c:v>12.825665307289754</c:v>
                </c:pt>
                <c:pt idx="16">
                  <c:v>14.342283852473614</c:v>
                </c:pt>
                <c:pt idx="17">
                  <c:v>14.988830159147286</c:v>
                </c:pt>
                <c:pt idx="18">
                  <c:v>18.585633099607335</c:v>
                </c:pt>
                <c:pt idx="19">
                  <c:v>21.041614138133209</c:v>
                </c:pt>
                <c:pt idx="20">
                  <c:v>22.238112755051628</c:v>
                </c:pt>
                <c:pt idx="21">
                  <c:v>23.025236815676021</c:v>
                </c:pt>
                <c:pt idx="22">
                  <c:v>24.931749724390375</c:v>
                </c:pt>
                <c:pt idx="23">
                  <c:v>25.484163285170695</c:v>
                </c:pt>
                <c:pt idx="24">
                  <c:v>26.330413846366078</c:v>
                </c:pt>
                <c:pt idx="25">
                  <c:v>27.624801642372308</c:v>
                </c:pt>
                <c:pt idx="26">
                  <c:v>30.961389878668015</c:v>
                </c:pt>
                <c:pt idx="27">
                  <c:v>31.791404256002497</c:v>
                </c:pt>
                <c:pt idx="28">
                  <c:v>31.946414621700349</c:v>
                </c:pt>
                <c:pt idx="29">
                  <c:v>33.640408633760231</c:v>
                </c:pt>
                <c:pt idx="30">
                  <c:v>34.58959192022288</c:v>
                </c:pt>
                <c:pt idx="31">
                  <c:v>35.49229388509567</c:v>
                </c:pt>
                <c:pt idx="32">
                  <c:v>36.45607924645708</c:v>
                </c:pt>
                <c:pt idx="33">
                  <c:v>38.803938759406265</c:v>
                </c:pt>
                <c:pt idx="34">
                  <c:v>39.633158273862861</c:v>
                </c:pt>
                <c:pt idx="35">
                  <c:v>39.889370419779191</c:v>
                </c:pt>
                <c:pt idx="36">
                  <c:v>41.234758554752069</c:v>
                </c:pt>
                <c:pt idx="37">
                  <c:v>42.511711820325161</c:v>
                </c:pt>
                <c:pt idx="38">
                  <c:v>43.915705961903313</c:v>
                </c:pt>
                <c:pt idx="39">
                  <c:v>45.217074025821908</c:v>
                </c:pt>
                <c:pt idx="40">
                  <c:v>47.443819838236124</c:v>
                </c:pt>
                <c:pt idx="41">
                  <c:v>48.56869606456933</c:v>
                </c:pt>
                <c:pt idx="42">
                  <c:v>50.608524020735992</c:v>
                </c:pt>
                <c:pt idx="43">
                  <c:v>53.151274227733211</c:v>
                </c:pt>
                <c:pt idx="44">
                  <c:v>54.271865457232359</c:v>
                </c:pt>
                <c:pt idx="45">
                  <c:v>55.876907454034431</c:v>
                </c:pt>
                <c:pt idx="46">
                  <c:v>57.077699137460804</c:v>
                </c:pt>
                <c:pt idx="47">
                  <c:v>58.167036519995101</c:v>
                </c:pt>
                <c:pt idx="48">
                  <c:v>59.881628374651882</c:v>
                </c:pt>
                <c:pt idx="49">
                  <c:v>60.748432395237785</c:v>
                </c:pt>
                <c:pt idx="50">
                  <c:v>61.75015732837953</c:v>
                </c:pt>
                <c:pt idx="51">
                  <c:v>63.067785785180689</c:v>
                </c:pt>
                <c:pt idx="52">
                  <c:v>65.49213773690596</c:v>
                </c:pt>
                <c:pt idx="53">
                  <c:v>66.547792300635379</c:v>
                </c:pt>
                <c:pt idx="54">
                  <c:v>68.315321215991716</c:v>
                </c:pt>
                <c:pt idx="55">
                  <c:v>69.828986260532886</c:v>
                </c:pt>
                <c:pt idx="56">
                  <c:v>70.434720191522402</c:v>
                </c:pt>
                <c:pt idx="57">
                  <c:v>73.02280582641751</c:v>
                </c:pt>
                <c:pt idx="58">
                  <c:v>74.644947462186408</c:v>
                </c:pt>
                <c:pt idx="59">
                  <c:v>77.191454102378088</c:v>
                </c:pt>
                <c:pt idx="60">
                  <c:v>78.195458718392942</c:v>
                </c:pt>
                <c:pt idx="61">
                  <c:v>79.160309276707451</c:v>
                </c:pt>
                <c:pt idx="62">
                  <c:v>80.301232049565215</c:v>
                </c:pt>
                <c:pt idx="63">
                  <c:v>81.297534161854813</c:v>
                </c:pt>
                <c:pt idx="64">
                  <c:v>84.344538115873974</c:v>
                </c:pt>
                <c:pt idx="65">
                  <c:v>85.016556348172372</c:v>
                </c:pt>
                <c:pt idx="66">
                  <c:v>85.667662020592275</c:v>
                </c:pt>
                <c:pt idx="67">
                  <c:v>86.643410673491346</c:v>
                </c:pt>
                <c:pt idx="68">
                  <c:v>88.371111713377772</c:v>
                </c:pt>
                <c:pt idx="69">
                  <c:v>89.572577214573712</c:v>
                </c:pt>
                <c:pt idx="70">
                  <c:v>90.7178455068197</c:v>
                </c:pt>
                <c:pt idx="71">
                  <c:v>91.824552862396047</c:v>
                </c:pt>
                <c:pt idx="72">
                  <c:v>92.952491529969421</c:v>
                </c:pt>
                <c:pt idx="73">
                  <c:v>94.633428809679927</c:v>
                </c:pt>
                <c:pt idx="74">
                  <c:v>95.422481522363341</c:v>
                </c:pt>
                <c:pt idx="75">
                  <c:v>96.142869379941189</c:v>
                </c:pt>
                <c:pt idx="76">
                  <c:v>97.20288560240661</c:v>
                </c:pt>
                <c:pt idx="77">
                  <c:v>98.110554451556922</c:v>
                </c:pt>
                <c:pt idx="78">
                  <c:v>99.0003530078842</c:v>
                </c:pt>
                <c:pt idx="79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24C-AA9A-7E5948D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50496"/>
        <c:axId val="220252416"/>
      </c:lineChart>
      <c:dateAx>
        <c:axId val="2202504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Cumulative Base</a:t>
                </a:r>
              </a:p>
            </c:rich>
          </c:tx>
          <c:layout>
            <c:manualLayout>
              <c:xMode val="edge"/>
              <c:yMode val="edge"/>
              <c:x val="0.43909025428046389"/>
              <c:y val="0.915710622379099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52416"/>
        <c:crossesAt val="0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20252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Cumulative Target</a:t>
                </a:r>
              </a:p>
            </c:rich>
          </c:tx>
          <c:layout>
            <c:manualLayout>
              <c:xMode val="edge"/>
              <c:yMode val="edge"/>
              <c:x val="2.1419009370816599E-2"/>
              <c:y val="0.348659607204271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50496"/>
        <c:crosses val="autoZero"/>
        <c:crossBetween val="between"/>
        <c:majorUnit val="1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82A2" mc:Ignorable="a14" a14:legacySpreadsheetColorIndex="40">
                <a:gamma/>
                <a:shade val="63529"/>
                <a:invGamma/>
              </a:srgbClr>
            </a:gs>
          </a:gsLst>
          <a:lin ang="5400000" scaled="1"/>
        </a:gradFill>
        <a:ln w="38100">
          <a:pattFill prst="pct50">
            <a:fgClr>
              <a:srgbClr val="00CCFF"/>
            </a:fgClr>
            <a:bgClr>
              <a:srgbClr val="FFFFFF"/>
            </a:bgClr>
          </a:patt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8D9-B273-97AAB888F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26464"/>
        <c:axId val="216948736"/>
      </c:barChart>
      <c:catAx>
        <c:axId val="216926464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6948736"/>
        <c:crossesAt val="100"/>
        <c:auto val="0"/>
        <c:lblAlgn val="ctr"/>
        <c:lblOffset val="100"/>
        <c:tickMarkSkip val="1"/>
        <c:noMultiLvlLbl val="0"/>
      </c:catAx>
      <c:valAx>
        <c:axId val="216948736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26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8-4055-AFEE-94747F22C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60384"/>
        <c:axId val="217126016"/>
      </c:barChart>
      <c:catAx>
        <c:axId val="216960384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7126016"/>
        <c:crossesAt val="100"/>
        <c:auto val="0"/>
        <c:lblAlgn val="ctr"/>
        <c:lblOffset val="100"/>
        <c:tickMarkSkip val="1"/>
        <c:noMultiLvlLbl val="0"/>
      </c:catAx>
      <c:valAx>
        <c:axId val="217126016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6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7-4EB3-9572-3C8D2D7B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46112"/>
        <c:axId val="217147648"/>
      </c:barChart>
      <c:catAx>
        <c:axId val="217146112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7147648"/>
        <c:crossesAt val="100"/>
        <c:auto val="0"/>
        <c:lblAlgn val="ctr"/>
        <c:lblOffset val="100"/>
        <c:tickMarkSkip val="1"/>
        <c:noMultiLvlLbl val="0"/>
      </c:catAx>
      <c:valAx>
        <c:axId val="217147648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4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2-4F15-B3DC-0AA38A5CB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77472"/>
        <c:axId val="217179264"/>
      </c:barChart>
      <c:catAx>
        <c:axId val="217177472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7179264"/>
        <c:crossesAt val="100"/>
        <c:auto val="0"/>
        <c:lblAlgn val="ctr"/>
        <c:lblOffset val="100"/>
        <c:tickMarkSkip val="1"/>
        <c:noMultiLvlLbl val="0"/>
      </c:catAx>
      <c:valAx>
        <c:axId val="217179264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7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A-4091-A497-445387C87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41344"/>
        <c:axId val="218067712"/>
      </c:barChart>
      <c:catAx>
        <c:axId val="218041344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8067712"/>
        <c:crossesAt val="100"/>
        <c:auto val="0"/>
        <c:lblAlgn val="ctr"/>
        <c:lblOffset val="100"/>
        <c:tickMarkSkip val="1"/>
        <c:noMultiLvlLbl val="0"/>
      </c:catAx>
      <c:valAx>
        <c:axId val="218067712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4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3-4E40-A3A4-FE346BC9D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96000"/>
        <c:axId val="218097536"/>
      </c:barChart>
      <c:catAx>
        <c:axId val="218096000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8097536"/>
        <c:crossesAt val="100"/>
        <c:auto val="0"/>
        <c:lblAlgn val="ctr"/>
        <c:lblOffset val="100"/>
        <c:tickMarkSkip val="1"/>
        <c:noMultiLvlLbl val="0"/>
      </c:catAx>
      <c:valAx>
        <c:axId val="218097536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9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layout>
        <c:manualLayout>
          <c:xMode val="edge"/>
          <c:yMode val="edge"/>
          <c:x val="0.43776824034334766"/>
          <c:y val="4.58295142071494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53218884120178E-2"/>
          <c:y val="3.6663611365719523E-2"/>
          <c:w val="0.86266094420600858"/>
          <c:h val="0.949587534372135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'Profile by Index'!$F$56:$F$135</c:f>
              <c:numCache>
                <c:formatCode>0</c:formatCode>
                <c:ptCount val="80"/>
                <c:pt idx="0">
                  <c:v>333.57954825934758</c:v>
                </c:pt>
                <c:pt idx="1">
                  <c:v>833.88695434953252</c:v>
                </c:pt>
                <c:pt idx="2">
                  <c:v>149.54334138485024</c:v>
                </c:pt>
                <c:pt idx="3">
                  <c:v>49.967709427295752</c:v>
                </c:pt>
                <c:pt idx="4">
                  <c:v>164.59506898168848</c:v>
                </c:pt>
                <c:pt idx="5">
                  <c:v>257.0104509390103</c:v>
                </c:pt>
                <c:pt idx="6">
                  <c:v>59.745723600790711</c:v>
                </c:pt>
                <c:pt idx="7">
                  <c:v>31.3064913121788</c:v>
                </c:pt>
                <c:pt idx="8">
                  <c:v>24.441658176768765</c:v>
                </c:pt>
                <c:pt idx="9">
                  <c:v>23.664964392547333</c:v>
                </c:pt>
                <c:pt idx="10">
                  <c:v>18.209867899947831</c:v>
                </c:pt>
                <c:pt idx="11">
                  <c:v>8.6744062842435863</c:v>
                </c:pt>
                <c:pt idx="12">
                  <c:v>9.5878889006816816</c:v>
                </c:pt>
                <c:pt idx="13">
                  <c:v>9.225072855524985</c:v>
                </c:pt>
                <c:pt idx="14">
                  <c:v>3.2961057890563992</c:v>
                </c:pt>
                <c:pt idx="15">
                  <c:v>3.7452729324667144</c:v>
                </c:pt>
                <c:pt idx="16">
                  <c:v>4.3028585524147571</c:v>
                </c:pt>
                <c:pt idx="17">
                  <c:v>187.54068295821176</c:v>
                </c:pt>
                <c:pt idx="18">
                  <c:v>145.93629711864108</c:v>
                </c:pt>
                <c:pt idx="19">
                  <c:v>87.733363138011725</c:v>
                </c:pt>
                <c:pt idx="20">
                  <c:v>27.128869794705199</c:v>
                </c:pt>
                <c:pt idx="21">
                  <c:v>3.0595827392218351</c:v>
                </c:pt>
                <c:pt idx="22">
                  <c:v>7.9052135861640975</c:v>
                </c:pt>
                <c:pt idx="23">
                  <c:v>3.544630921542324</c:v>
                </c:pt>
                <c:pt idx="24">
                  <c:v>6.3366565183442427</c:v>
                </c:pt>
                <c:pt idx="25">
                  <c:v>3.8131329769117581</c:v>
                </c:pt>
                <c:pt idx="26">
                  <c:v>3.3882730945225328</c:v>
                </c:pt>
                <c:pt idx="27">
                  <c:v>4.0062709654340134</c:v>
                </c:pt>
                <c:pt idx="28">
                  <c:v>2.2250927046707227</c:v>
                </c:pt>
                <c:pt idx="29">
                  <c:v>5.0334147561310143</c:v>
                </c:pt>
                <c:pt idx="30">
                  <c:v>701.26897161304657</c:v>
                </c:pt>
                <c:pt idx="31">
                  <c:v>460.74431229207892</c:v>
                </c:pt>
                <c:pt idx="32">
                  <c:v>219.13117359093405</c:v>
                </c:pt>
                <c:pt idx="33">
                  <c:v>34.807124655817326</c:v>
                </c:pt>
                <c:pt idx="34">
                  <c:v>61.758172569188979</c:v>
                </c:pt>
                <c:pt idx="35">
                  <c:v>24.757835288437978</c:v>
                </c:pt>
                <c:pt idx="36">
                  <c:v>6.6765204253032335</c:v>
                </c:pt>
                <c:pt idx="37">
                  <c:v>24.956478176668174</c:v>
                </c:pt>
                <c:pt idx="38">
                  <c:v>8.7628470366474591</c:v>
                </c:pt>
                <c:pt idx="39">
                  <c:v>6.0567532148133276</c:v>
                </c:pt>
                <c:pt idx="40">
                  <c:v>2.58423882286499</c:v>
                </c:pt>
                <c:pt idx="41">
                  <c:v>6.3574578983149097</c:v>
                </c:pt>
                <c:pt idx="42">
                  <c:v>17.574811011011217</c:v>
                </c:pt>
                <c:pt idx="43">
                  <c:v>3.7194871006868513</c:v>
                </c:pt>
                <c:pt idx="44">
                  <c:v>2.9758715045443638</c:v>
                </c:pt>
                <c:pt idx="45">
                  <c:v>1876.021357056228</c:v>
                </c:pt>
                <c:pt idx="46">
                  <c:v>592.67635058746941</c:v>
                </c:pt>
                <c:pt idx="47">
                  <c:v>874.3580221762154</c:v>
                </c:pt>
                <c:pt idx="48">
                  <c:v>290.70362658386341</c:v>
                </c:pt>
                <c:pt idx="49">
                  <c:v>128.83380620523425</c:v>
                </c:pt>
                <c:pt idx="50">
                  <c:v>203.56491750444317</c:v>
                </c:pt>
                <c:pt idx="51">
                  <c:v>98.996092281345852</c:v>
                </c:pt>
                <c:pt idx="52">
                  <c:v>106.33837963855311</c:v>
                </c:pt>
                <c:pt idx="53">
                  <c:v>48.465579151161151</c:v>
                </c:pt>
                <c:pt idx="54">
                  <c:v>8.2366140101420218</c:v>
                </c:pt>
                <c:pt idx="55">
                  <c:v>17.61554063107841</c:v>
                </c:pt>
                <c:pt idx="56">
                  <c:v>9.6588458219174509</c:v>
                </c:pt>
                <c:pt idx="57">
                  <c:v>6.625509762898611</c:v>
                </c:pt>
                <c:pt idx="58">
                  <c:v>7.7214727815258</c:v>
                </c:pt>
                <c:pt idx="59">
                  <c:v>3.7077816084043298</c:v>
                </c:pt>
                <c:pt idx="60">
                  <c:v>4.6321700372868575</c:v>
                </c:pt>
                <c:pt idx="61">
                  <c:v>418.59818006848826</c:v>
                </c:pt>
                <c:pt idx="62">
                  <c:v>196.60022166846568</c:v>
                </c:pt>
                <c:pt idx="63">
                  <c:v>214.8484480705946</c:v>
                </c:pt>
                <c:pt idx="64">
                  <c:v>132.44627061558612</c:v>
                </c:pt>
                <c:pt idx="65">
                  <c:v>208.49117043043549</c:v>
                </c:pt>
                <c:pt idx="66">
                  <c:v>30.189312216794704</c:v>
                </c:pt>
                <c:pt idx="67">
                  <c:v>158.12826954231545</c:v>
                </c:pt>
                <c:pt idx="68">
                  <c:v>15.049460097393627</c:v>
                </c:pt>
                <c:pt idx="69">
                  <c:v>101.46843988003415</c:v>
                </c:pt>
                <c:pt idx="70">
                  <c:v>70.924564697375658</c:v>
                </c:pt>
                <c:pt idx="71">
                  <c:v>10.562140667282804</c:v>
                </c:pt>
                <c:pt idx="72">
                  <c:v>42.381744844347949</c:v>
                </c:pt>
                <c:pt idx="73">
                  <c:v>11.265761027867551</c:v>
                </c:pt>
                <c:pt idx="74">
                  <c:v>6.1629380921203785</c:v>
                </c:pt>
                <c:pt idx="75">
                  <c:v>3.2802431756811559</c:v>
                </c:pt>
                <c:pt idx="76">
                  <c:v>29.359274141519311</c:v>
                </c:pt>
                <c:pt idx="77">
                  <c:v>5.1752185036455574</c:v>
                </c:pt>
                <c:pt idx="78">
                  <c:v>2.2725340099693767</c:v>
                </c:pt>
                <c:pt idx="79">
                  <c:v>13.404706695299776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5-41D7-99D4-5C4543952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72832"/>
        <c:axId val="220474368"/>
      </c:barChart>
      <c:catAx>
        <c:axId val="220472832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474368"/>
        <c:crossesAt val="100"/>
        <c:auto val="0"/>
        <c:lblAlgn val="ctr"/>
        <c:lblOffset val="100"/>
        <c:tickMarkSkip val="1"/>
        <c:noMultiLvlLbl val="0"/>
      </c:catAx>
      <c:valAx>
        <c:axId val="220474368"/>
        <c:scaling>
          <c:orientation val="minMax"/>
          <c:max val="500"/>
          <c:min val="0"/>
        </c:scaling>
        <c:delete val="0"/>
        <c:axPos val="t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472832"/>
        <c:crosses val="autoZero"/>
        <c:crossBetween val="between"/>
        <c:majorUnit val="100"/>
        <c:minorUnit val="100"/>
      </c:valAx>
      <c:spPr>
        <a:solidFill>
          <a:srgbClr val="FFFF66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3399FF">
        <a:alpha val="80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Index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'Profile by Index'!#REF!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F-4728-80F1-5E9AF0B38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26848"/>
        <c:axId val="220536832"/>
      </c:barChart>
      <c:catAx>
        <c:axId val="220526848"/>
        <c:scaling>
          <c:orientation val="maxMin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0536832"/>
        <c:crossesAt val="100"/>
        <c:auto val="0"/>
        <c:lblAlgn val="ctr"/>
        <c:lblOffset val="100"/>
        <c:tickMarkSkip val="1"/>
        <c:noMultiLvlLbl val="0"/>
      </c:catAx>
      <c:valAx>
        <c:axId val="220536832"/>
        <c:scaling>
          <c:orientation val="minMax"/>
          <c:max val="200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26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atWestText"/>
          <a:ea typeface="NatWestText"/>
          <a:cs typeface="NatWestText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38100</xdr:rowOff>
    </xdr:from>
    <xdr:to>
      <xdr:col>11</xdr:col>
      <xdr:colOff>0</xdr:colOff>
      <xdr:row>47</xdr:row>
      <xdr:rowOff>28575</xdr:rowOff>
    </xdr:to>
    <xdr:graphicFrame macro="">
      <xdr:nvGraphicFramePr>
        <xdr:cNvPr id="1246" name="Chart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247" name="Chart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248" name="Chart 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249" name="Chart 2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250" name="Chart 2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251" name="Chart 2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1252" name="Chart 2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52</xdr:row>
      <xdr:rowOff>9525</xdr:rowOff>
    </xdr:from>
    <xdr:to>
      <xdr:col>10</xdr:col>
      <xdr:colOff>438150</xdr:colOff>
      <xdr:row>135</xdr:row>
      <xdr:rowOff>114300</xdr:rowOff>
    </xdr:to>
    <xdr:graphicFrame macro="">
      <xdr:nvGraphicFramePr>
        <xdr:cNvPr id="1253" name="Chart 3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1254" name="Chart 3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1255" name="Chart 4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1256" name="Chart 4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1257" name="Chart 4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1258" name="Chart 4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1259" name="Chart 4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438150</xdr:colOff>
      <xdr:row>135</xdr:row>
      <xdr:rowOff>19050</xdr:rowOff>
    </xdr:from>
    <xdr:to>
      <xdr:col>10</xdr:col>
      <xdr:colOff>419100</xdr:colOff>
      <xdr:row>135</xdr:row>
      <xdr:rowOff>19050</xdr:rowOff>
    </xdr:to>
    <xdr:graphicFrame macro="">
      <xdr:nvGraphicFramePr>
        <xdr:cNvPr id="1260" name="Chart 3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12</xdr:col>
      <xdr:colOff>409575</xdr:colOff>
      <xdr:row>31</xdr:row>
      <xdr:rowOff>85725</xdr:rowOff>
    </xdr:to>
    <xdr:graphicFrame macro="">
      <xdr:nvGraphicFramePr>
        <xdr:cNvPr id="4110" name="Chart 1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zoomScale="115" workbookViewId="0">
      <selection activeCell="F1" sqref="F1:F1048576"/>
    </sheetView>
  </sheetViews>
  <sheetFormatPr defaultColWidth="9.1796875" defaultRowHeight="10.5"/>
  <cols>
    <col min="1" max="1" width="30.7265625" style="2" customWidth="1"/>
    <col min="2" max="2" width="8.1796875" style="10" customWidth="1"/>
    <col min="3" max="3" width="2.54296875" style="3" customWidth="1"/>
    <col min="4" max="4" width="6.7265625" style="10" customWidth="1"/>
    <col min="5" max="5" width="7.26953125" style="3" customWidth="1"/>
    <col min="6" max="6" width="6.7265625" style="8" customWidth="1"/>
    <col min="7" max="11" width="6.7265625" style="13" customWidth="1"/>
    <col min="12" max="16384" width="9.1796875" style="1"/>
  </cols>
  <sheetData>
    <row r="1" spans="1:13" ht="14" customHeight="1">
      <c r="A1" s="39" t="s">
        <v>128</v>
      </c>
    </row>
    <row r="2" spans="1:13" ht="12" customHeight="1">
      <c r="A2" s="39" t="s">
        <v>4</v>
      </c>
      <c r="B2" s="7" t="s">
        <v>3</v>
      </c>
      <c r="C2" s="5"/>
      <c r="D2" s="6" t="s">
        <v>129</v>
      </c>
      <c r="E2" s="5"/>
      <c r="F2" s="8" t="s">
        <v>0</v>
      </c>
      <c r="G2" s="14"/>
      <c r="H2" s="14"/>
      <c r="I2" s="14"/>
      <c r="J2" s="14"/>
      <c r="K2" s="14"/>
    </row>
    <row r="3" spans="1:13" ht="12" customHeight="1">
      <c r="A3" s="19"/>
      <c r="B3" s="20" t="s">
        <v>1</v>
      </c>
      <c r="C3" s="21"/>
      <c r="D3" s="20" t="s">
        <v>2</v>
      </c>
      <c r="E3" s="21" t="s">
        <v>1</v>
      </c>
      <c r="F3" s="21"/>
      <c r="G3" s="14"/>
      <c r="H3" s="14"/>
      <c r="I3" s="14"/>
      <c r="J3" s="14"/>
      <c r="K3" s="14"/>
    </row>
    <row r="4" spans="1:13" ht="12" customHeight="1">
      <c r="A4" s="22" t="s">
        <v>7</v>
      </c>
      <c r="B4" s="20"/>
      <c r="C4" s="21"/>
      <c r="D4" s="20"/>
      <c r="E4" s="21"/>
      <c r="F4" s="21"/>
      <c r="G4" s="14"/>
      <c r="H4" s="14"/>
      <c r="I4" s="14"/>
      <c r="J4" s="14"/>
      <c r="K4" s="14"/>
    </row>
    <row r="5" spans="1:13" ht="12" customHeight="1">
      <c r="A5" s="23" t="s">
        <v>94</v>
      </c>
      <c r="B5" s="24">
        <v>13.780440877756181</v>
      </c>
      <c r="C5" s="19"/>
      <c r="D5" s="25">
        <v>155801</v>
      </c>
      <c r="E5" s="26">
        <f t="shared" ref="E5:E10" si="0">D5*100/$D$11</f>
        <v>31.504480968018505</v>
      </c>
      <c r="F5" s="41">
        <f t="shared" ref="F5:F19" si="1">E5*100/B5</f>
        <v>228.6173660733289</v>
      </c>
      <c r="G5" s="15"/>
      <c r="H5" s="15"/>
      <c r="I5" s="15"/>
      <c r="J5" s="15"/>
      <c r="K5" s="15"/>
      <c r="L5" s="17" t="s">
        <v>5</v>
      </c>
      <c r="M5" s="1" t="s">
        <v>5</v>
      </c>
    </row>
    <row r="6" spans="1:13" ht="12" customHeight="1">
      <c r="A6" s="23" t="s">
        <v>95</v>
      </c>
      <c r="B6" s="24">
        <v>11.725159496095671</v>
      </c>
      <c r="C6" s="19"/>
      <c r="D6" s="25">
        <v>6264</v>
      </c>
      <c r="E6" s="26">
        <f t="shared" si="0"/>
        <v>1.2666418622708964</v>
      </c>
      <c r="F6" s="41">
        <f t="shared" si="1"/>
        <v>10.802768718776678</v>
      </c>
      <c r="G6" s="15"/>
      <c r="H6" s="15"/>
      <c r="I6" s="15"/>
      <c r="J6" s="15"/>
      <c r="K6" s="15"/>
      <c r="L6" s="17" t="s">
        <v>5</v>
      </c>
      <c r="M6" s="1" t="s">
        <v>5</v>
      </c>
    </row>
    <row r="7" spans="1:13" ht="12" customHeight="1">
      <c r="A7" s="23" t="s">
        <v>96</v>
      </c>
      <c r="B7" s="24">
        <v>16.448028939787282</v>
      </c>
      <c r="C7" s="19"/>
      <c r="D7" s="25">
        <v>32068</v>
      </c>
      <c r="E7" s="26">
        <f t="shared" si="0"/>
        <v>6.4844622029538801</v>
      </c>
      <c r="F7" s="41">
        <f t="shared" si="1"/>
        <v>39.423946946422028</v>
      </c>
      <c r="G7" s="15"/>
      <c r="H7" s="15"/>
      <c r="I7" s="15"/>
      <c r="J7" s="15"/>
      <c r="K7" s="15"/>
      <c r="L7" s="17" t="s">
        <v>5</v>
      </c>
      <c r="M7" s="1" t="s">
        <v>5</v>
      </c>
    </row>
    <row r="8" spans="1:13" ht="12" customHeight="1">
      <c r="A8" s="23" t="s">
        <v>97</v>
      </c>
      <c r="B8" s="24">
        <v>17.703730719178619</v>
      </c>
      <c r="C8" s="19"/>
      <c r="D8" s="25">
        <v>90416</v>
      </c>
      <c r="E8" s="26">
        <f t="shared" si="0"/>
        <v>18.282996586699451</v>
      </c>
      <c r="F8" s="41">
        <f t="shared" si="1"/>
        <v>103.27199886119656</v>
      </c>
      <c r="G8" s="15"/>
      <c r="H8" s="15"/>
      <c r="I8" s="15"/>
      <c r="J8" s="15"/>
      <c r="K8" s="15"/>
      <c r="L8" s="17" t="s">
        <v>5</v>
      </c>
      <c r="M8" s="1" t="s">
        <v>5</v>
      </c>
    </row>
    <row r="9" spans="1:13" ht="12" customHeight="1">
      <c r="A9" s="23" t="s">
        <v>98</v>
      </c>
      <c r="B9" s="24">
        <v>21.425702371301917</v>
      </c>
      <c r="C9" s="19"/>
      <c r="D9" s="25">
        <v>144847</v>
      </c>
      <c r="E9" s="26">
        <f t="shared" si="0"/>
        <v>29.289475387029459</v>
      </c>
      <c r="F9" s="41">
        <f t="shared" si="1"/>
        <v>136.7025214830785</v>
      </c>
      <c r="G9" s="15"/>
      <c r="H9" s="15"/>
      <c r="I9" s="15"/>
      <c r="J9" s="15"/>
      <c r="K9" s="15"/>
      <c r="L9" s="17" t="s">
        <v>5</v>
      </c>
      <c r="M9" s="1" t="s">
        <v>5</v>
      </c>
    </row>
    <row r="10" spans="1:13" ht="12" customHeight="1">
      <c r="A10" s="23" t="s">
        <v>99</v>
      </c>
      <c r="B10" s="24">
        <v>18.916937595880334</v>
      </c>
      <c r="C10" s="19"/>
      <c r="D10" s="25">
        <v>65140</v>
      </c>
      <c r="E10" s="26">
        <f t="shared" si="0"/>
        <v>13.171942993027807</v>
      </c>
      <c r="F10" s="41">
        <f t="shared" si="1"/>
        <v>69.63041943901294</v>
      </c>
      <c r="G10" s="15"/>
      <c r="H10" s="15"/>
      <c r="I10" s="15"/>
      <c r="J10" s="15"/>
      <c r="K10" s="15"/>
      <c r="L10" s="17" t="s">
        <v>5</v>
      </c>
      <c r="M10" s="1" t="s">
        <v>5</v>
      </c>
    </row>
    <row r="11" spans="1:13" ht="12" customHeight="1">
      <c r="A11" s="27" t="s">
        <v>10</v>
      </c>
      <c r="B11" s="28">
        <v>24784149</v>
      </c>
      <c r="C11" s="19"/>
      <c r="D11" s="29">
        <f>SUM(D5:D10)</f>
        <v>494536</v>
      </c>
      <c r="E11" s="26"/>
      <c r="F11" s="41"/>
      <c r="G11" s="15"/>
      <c r="H11" s="15"/>
      <c r="I11" s="15"/>
      <c r="J11" s="15"/>
      <c r="K11" s="15"/>
    </row>
    <row r="12" spans="1:13" ht="12" customHeight="1">
      <c r="A12" s="19"/>
      <c r="B12" s="26"/>
      <c r="C12" s="19"/>
      <c r="D12" s="29"/>
      <c r="E12" s="26"/>
      <c r="F12" s="41"/>
      <c r="G12" s="15"/>
      <c r="H12" s="15"/>
      <c r="I12" s="15"/>
      <c r="J12" s="15"/>
      <c r="K12" s="15"/>
    </row>
    <row r="13" spans="1:13" ht="12" customHeight="1">
      <c r="A13" s="19"/>
      <c r="B13" s="26"/>
      <c r="C13" s="19"/>
      <c r="D13" s="29"/>
      <c r="E13" s="26"/>
      <c r="F13" s="41"/>
      <c r="G13" s="15"/>
      <c r="H13" s="15"/>
      <c r="I13" s="15"/>
      <c r="J13" s="15"/>
      <c r="K13" s="15"/>
    </row>
    <row r="14" spans="1:13" ht="12" customHeight="1">
      <c r="A14" s="19"/>
      <c r="B14" s="26"/>
      <c r="C14" s="19"/>
      <c r="D14" s="19"/>
      <c r="E14" s="26"/>
      <c r="F14" s="41"/>
      <c r="G14" s="15"/>
      <c r="H14" s="15"/>
      <c r="I14" s="15"/>
      <c r="J14" s="15"/>
      <c r="K14" s="15"/>
    </row>
    <row r="15" spans="1:13" ht="12" customHeight="1">
      <c r="A15" s="22" t="s">
        <v>8</v>
      </c>
      <c r="B15" s="26"/>
      <c r="C15" s="19"/>
      <c r="D15" s="19"/>
      <c r="E15" s="26"/>
      <c r="F15" s="41"/>
      <c r="G15" s="15"/>
      <c r="H15" s="15"/>
      <c r="I15" s="15"/>
      <c r="J15" s="15"/>
      <c r="K15" s="15"/>
    </row>
    <row r="16" spans="1:13" ht="12" customHeight="1">
      <c r="A16" s="23" t="s">
        <v>100</v>
      </c>
      <c r="B16" s="24">
        <v>24.474816545042561</v>
      </c>
      <c r="C16" s="22"/>
      <c r="D16" s="25">
        <v>395877</v>
      </c>
      <c r="E16" s="26">
        <f>D16*100/$D$20</f>
        <v>80.050188459485256</v>
      </c>
      <c r="F16" s="41">
        <f t="shared" si="1"/>
        <v>327.07165878920398</v>
      </c>
      <c r="G16" s="15"/>
      <c r="H16" s="15"/>
      <c r="I16" s="15"/>
      <c r="J16" s="15"/>
      <c r="K16" s="15"/>
    </row>
    <row r="17" spans="1:11" ht="12" customHeight="1">
      <c r="A17" s="23" t="s">
        <v>101</v>
      </c>
      <c r="B17" s="24">
        <v>23.708399267612538</v>
      </c>
      <c r="C17" s="22"/>
      <c r="D17" s="25">
        <v>71701</v>
      </c>
      <c r="E17" s="26">
        <f t="shared" ref="E17:E19" si="2">D17*100/$D$20</f>
        <v>14.498641150492583</v>
      </c>
      <c r="F17" s="41">
        <f t="shared" si="1"/>
        <v>61.154028101335463</v>
      </c>
      <c r="G17" s="15"/>
      <c r="H17" s="15"/>
      <c r="I17" s="15"/>
      <c r="J17" s="15"/>
      <c r="K17" s="15"/>
    </row>
    <row r="18" spans="1:11" ht="12" customHeight="1">
      <c r="A18" s="23" t="s">
        <v>102</v>
      </c>
      <c r="B18" s="24">
        <v>24.520220565168486</v>
      </c>
      <c r="C18" s="19"/>
      <c r="D18" s="25">
        <v>17973</v>
      </c>
      <c r="E18" s="26">
        <f t="shared" si="2"/>
        <v>3.6343158030962357</v>
      </c>
      <c r="F18" s="41">
        <f t="shared" si="1"/>
        <v>14.821709264144472</v>
      </c>
      <c r="G18" s="15"/>
      <c r="H18" s="15"/>
      <c r="I18" s="15"/>
      <c r="J18" s="15"/>
      <c r="K18" s="15"/>
    </row>
    <row r="19" spans="1:11" ht="12" customHeight="1">
      <c r="A19" s="23" t="s">
        <v>103</v>
      </c>
      <c r="B19" s="24">
        <v>27.296563622176418</v>
      </c>
      <c r="C19" s="19"/>
      <c r="D19" s="25">
        <v>8985</v>
      </c>
      <c r="E19" s="26">
        <f t="shared" si="2"/>
        <v>1.8168545869259265</v>
      </c>
      <c r="F19" s="41">
        <f t="shared" si="1"/>
        <v>6.6559828265337693</v>
      </c>
      <c r="G19" s="15"/>
      <c r="H19" s="15"/>
      <c r="I19" s="15"/>
      <c r="J19" s="15"/>
      <c r="K19" s="15"/>
    </row>
    <row r="20" spans="1:11" ht="12" customHeight="1">
      <c r="A20" s="27" t="s">
        <v>6</v>
      </c>
      <c r="B20" s="28">
        <v>24784149</v>
      </c>
      <c r="C20" s="19"/>
      <c r="D20" s="30">
        <f>SUM(D16:D19)</f>
        <v>494536</v>
      </c>
      <c r="E20" s="26"/>
      <c r="F20" s="41"/>
      <c r="G20" s="15"/>
      <c r="H20" s="15"/>
      <c r="I20" s="15"/>
      <c r="J20" s="15"/>
      <c r="K20" s="15"/>
    </row>
    <row r="21" spans="1:11" ht="12" customHeight="1">
      <c r="A21" s="19"/>
      <c r="B21" s="31"/>
      <c r="C21" s="19"/>
      <c r="D21" s="29"/>
      <c r="E21" s="26"/>
      <c r="F21" s="41"/>
      <c r="G21" s="15"/>
      <c r="H21" s="15"/>
      <c r="I21" s="15"/>
      <c r="J21" s="15"/>
      <c r="K21" s="15"/>
    </row>
    <row r="22" spans="1:11" ht="12" customHeight="1">
      <c r="A22" s="19"/>
      <c r="B22" s="31"/>
      <c r="C22" s="19"/>
      <c r="D22" s="29"/>
      <c r="E22" s="26"/>
      <c r="F22" s="41"/>
      <c r="G22" s="15"/>
      <c r="H22" s="15"/>
      <c r="I22" s="15"/>
      <c r="J22" s="15"/>
      <c r="K22" s="15"/>
    </row>
    <row r="23" spans="1:11" ht="12" customHeight="1">
      <c r="A23" s="19"/>
      <c r="B23" s="31"/>
      <c r="C23" s="19"/>
      <c r="D23" s="29"/>
      <c r="E23" s="26"/>
      <c r="F23" s="41"/>
      <c r="G23" s="15"/>
      <c r="H23" s="15"/>
      <c r="I23" s="15"/>
      <c r="J23" s="15"/>
      <c r="K23" s="15"/>
    </row>
    <row r="24" spans="1:11" ht="12" customHeight="1">
      <c r="A24" s="22" t="s">
        <v>9</v>
      </c>
      <c r="B24" s="31"/>
      <c r="C24" s="19"/>
      <c r="D24" s="29"/>
      <c r="E24" s="26"/>
      <c r="F24" s="41"/>
      <c r="G24" s="15"/>
      <c r="H24" s="15"/>
      <c r="I24" s="15"/>
      <c r="J24" s="15"/>
      <c r="K24" s="15"/>
    </row>
    <row r="25" spans="1:11" ht="12" customHeight="1">
      <c r="A25" s="23" t="s">
        <v>104</v>
      </c>
      <c r="B25" s="24">
        <v>6.5770787611065442</v>
      </c>
      <c r="C25" s="19"/>
      <c r="D25" s="32">
        <v>131208</v>
      </c>
      <c r="E25" s="26">
        <f t="shared" ref="E25:E47" si="3">D25*100/$D$48</f>
        <v>26.53153663231797</v>
      </c>
      <c r="F25" s="41">
        <f t="shared" ref="F25:F47" si="4">E25*100/B56</f>
        <v>3588.1542357773797</v>
      </c>
      <c r="G25" s="15"/>
      <c r="H25" s="15"/>
      <c r="I25" s="15"/>
      <c r="J25" s="15"/>
      <c r="K25" s="15"/>
    </row>
    <row r="26" spans="1:11" ht="12" customHeight="1">
      <c r="A26" s="23" t="s">
        <v>105</v>
      </c>
      <c r="B26" s="24">
        <v>3.5541345397818578</v>
      </c>
      <c r="C26" s="19"/>
      <c r="D26" s="32">
        <v>19385</v>
      </c>
      <c r="E26" s="26">
        <f t="shared" si="3"/>
        <v>3.9198359674523191</v>
      </c>
      <c r="F26" s="41">
        <f t="shared" si="4"/>
        <v>174.92585878222798</v>
      </c>
      <c r="G26" s="15"/>
      <c r="H26" s="15"/>
      <c r="I26" s="15"/>
      <c r="J26" s="15"/>
      <c r="K26" s="15"/>
    </row>
    <row r="27" spans="1:11" ht="12" customHeight="1">
      <c r="A27" s="23" t="s">
        <v>106</v>
      </c>
      <c r="B27" s="24">
        <v>2.3478595129491837</v>
      </c>
      <c r="C27" s="19"/>
      <c r="D27" s="32">
        <v>3635</v>
      </c>
      <c r="E27" s="26">
        <f t="shared" si="3"/>
        <v>0.73503243444359967</v>
      </c>
      <c r="F27" s="41">
        <f t="shared" si="4"/>
        <v>20.435716012553783</v>
      </c>
      <c r="G27" s="15"/>
      <c r="H27" s="15"/>
      <c r="I27" s="15"/>
      <c r="J27" s="15"/>
      <c r="K27" s="15"/>
    </row>
    <row r="28" spans="1:11" ht="12" customHeight="1">
      <c r="A28" s="23" t="s">
        <v>107</v>
      </c>
      <c r="B28" s="24">
        <v>1.3013680639185958</v>
      </c>
      <c r="C28" s="19"/>
      <c r="D28" s="32">
        <v>1573</v>
      </c>
      <c r="E28" s="26">
        <f t="shared" si="3"/>
        <v>0.31807593380461685</v>
      </c>
      <c r="F28" s="41">
        <f t="shared" si="4"/>
        <v>18.776685840691883</v>
      </c>
      <c r="G28" s="15"/>
      <c r="H28" s="15"/>
      <c r="I28" s="15"/>
      <c r="J28" s="15"/>
      <c r="K28" s="15"/>
    </row>
    <row r="29" spans="1:11" ht="12" customHeight="1">
      <c r="A29" s="23" t="s">
        <v>108</v>
      </c>
      <c r="B29" s="24">
        <v>2.226745812414217</v>
      </c>
      <c r="C29" s="19"/>
      <c r="D29" s="32">
        <v>2606</v>
      </c>
      <c r="E29" s="26">
        <f t="shared" si="3"/>
        <v>0.52695860362036329</v>
      </c>
      <c r="F29" s="41">
        <f t="shared" si="4"/>
        <v>34.745625740484421</v>
      </c>
      <c r="G29" s="15"/>
      <c r="H29" s="15"/>
      <c r="I29" s="15"/>
      <c r="J29" s="15"/>
      <c r="K29" s="15"/>
    </row>
    <row r="30" spans="1:11" ht="12" customHeight="1">
      <c r="A30" s="23" t="s">
        <v>109</v>
      </c>
      <c r="B30" s="24">
        <v>4.416032198644384</v>
      </c>
      <c r="C30" s="19"/>
      <c r="D30" s="32">
        <v>2464</v>
      </c>
      <c r="E30" s="26">
        <f t="shared" si="3"/>
        <v>0.49824481938625298</v>
      </c>
      <c r="F30" s="41">
        <f t="shared" si="4"/>
        <v>264.30457058168668</v>
      </c>
      <c r="G30" s="15"/>
      <c r="H30" s="15"/>
      <c r="I30" s="15"/>
      <c r="J30" s="15"/>
      <c r="K30" s="15"/>
    </row>
    <row r="31" spans="1:11" ht="12" customHeight="1">
      <c r="A31" s="23" t="s">
        <v>110</v>
      </c>
      <c r="B31" s="24">
        <v>5.082381485037069</v>
      </c>
      <c r="C31" s="19"/>
      <c r="D31" s="32">
        <v>1194</v>
      </c>
      <c r="E31" s="26">
        <f t="shared" si="3"/>
        <v>0.24143843926428005</v>
      </c>
      <c r="F31" s="41">
        <f t="shared" si="4"/>
        <v>155.75631873219237</v>
      </c>
      <c r="G31" s="15"/>
      <c r="H31" s="15"/>
      <c r="I31" s="15"/>
      <c r="J31" s="15"/>
      <c r="K31" s="15"/>
    </row>
    <row r="32" spans="1:11" ht="12" customHeight="1">
      <c r="A32" s="23" t="s">
        <v>111</v>
      </c>
      <c r="B32" s="24">
        <v>4.2107679388144419</v>
      </c>
      <c r="C32" s="19"/>
      <c r="D32" s="32">
        <v>27611</v>
      </c>
      <c r="E32" s="26">
        <f t="shared" si="3"/>
        <v>5.5832133555494448</v>
      </c>
      <c r="F32" s="41">
        <f t="shared" si="4"/>
        <v>237.80014625050035</v>
      </c>
      <c r="G32" s="15"/>
      <c r="H32" s="15"/>
      <c r="I32" s="15"/>
      <c r="J32" s="15"/>
      <c r="K32" s="15"/>
    </row>
    <row r="33" spans="1:11" ht="12" customHeight="1">
      <c r="A33" s="23" t="s">
        <v>112</v>
      </c>
      <c r="B33" s="24">
        <v>3.833304907907066</v>
      </c>
      <c r="C33" s="19"/>
      <c r="D33" s="32">
        <v>2605</v>
      </c>
      <c r="E33" s="26">
        <f t="shared" si="3"/>
        <v>0.52675639387223583</v>
      </c>
      <c r="F33" s="41">
        <f t="shared" si="4"/>
        <v>40.477126224083051</v>
      </c>
      <c r="G33" s="15"/>
      <c r="H33" s="15"/>
      <c r="I33" s="15"/>
      <c r="J33" s="15"/>
      <c r="K33" s="15"/>
    </row>
    <row r="34" spans="1:11" ht="12" customHeight="1">
      <c r="A34" s="23" t="s">
        <v>113</v>
      </c>
      <c r="B34" s="24">
        <v>3.653213995768021</v>
      </c>
      <c r="C34" s="19"/>
      <c r="D34" s="32">
        <v>992</v>
      </c>
      <c r="E34" s="26">
        <f t="shared" si="3"/>
        <v>0.20059207014251743</v>
      </c>
      <c r="F34" s="41">
        <f t="shared" si="4"/>
        <v>9.008305708905203</v>
      </c>
      <c r="G34" s="15"/>
      <c r="H34" s="15"/>
      <c r="I34" s="15"/>
      <c r="J34" s="15"/>
      <c r="K34" s="15"/>
    </row>
    <row r="35" spans="1:11" ht="12" customHeight="1">
      <c r="A35" s="23" t="s">
        <v>114</v>
      </c>
      <c r="B35" s="24">
        <v>4.7507420972977528</v>
      </c>
      <c r="C35" s="19"/>
      <c r="D35" s="32">
        <v>860</v>
      </c>
      <c r="E35" s="26">
        <f t="shared" si="3"/>
        <v>0.17390038338968244</v>
      </c>
      <c r="F35" s="41">
        <f t="shared" si="4"/>
        <v>15.459512728484833</v>
      </c>
      <c r="G35" s="15"/>
      <c r="H35" s="15"/>
      <c r="I35" s="15"/>
      <c r="J35" s="15"/>
      <c r="K35" s="15"/>
    </row>
    <row r="36" spans="1:11" ht="12" customHeight="1">
      <c r="A36" s="23" t="s">
        <v>115</v>
      </c>
      <c r="B36" s="24">
        <v>3.9705135730099101</v>
      </c>
      <c r="C36" s="19"/>
      <c r="D36" s="32">
        <v>80313</v>
      </c>
      <c r="E36" s="26">
        <f t="shared" si="3"/>
        <v>16.240071501366938</v>
      </c>
      <c r="F36" s="41">
        <f t="shared" si="4"/>
        <v>669.87268452543765</v>
      </c>
      <c r="G36" s="15"/>
      <c r="H36" s="15"/>
      <c r="I36" s="15"/>
      <c r="J36" s="15"/>
      <c r="K36" s="15"/>
    </row>
    <row r="37" spans="1:11" ht="12" customHeight="1">
      <c r="A37" s="23" t="s">
        <v>116</v>
      </c>
      <c r="B37" s="24">
        <v>6.3991747305909108</v>
      </c>
      <c r="C37" s="19"/>
      <c r="D37" s="32">
        <v>6890</v>
      </c>
      <c r="E37" s="26">
        <f t="shared" si="3"/>
        <v>1.393225164598735</v>
      </c>
      <c r="F37" s="41">
        <f t="shared" si="4"/>
        <v>160.73127621824034</v>
      </c>
      <c r="G37" s="15"/>
      <c r="H37" s="15"/>
      <c r="I37" s="15"/>
      <c r="J37" s="15"/>
      <c r="K37" s="15"/>
    </row>
    <row r="38" spans="1:11" ht="12" customHeight="1">
      <c r="A38" s="23" t="s">
        <v>117</v>
      </c>
      <c r="B38" s="24">
        <v>5.0725606919164345</v>
      </c>
      <c r="C38" s="19"/>
      <c r="D38" s="32">
        <v>2836</v>
      </c>
      <c r="E38" s="26">
        <f t="shared" si="3"/>
        <v>0.57346684568969697</v>
      </c>
      <c r="F38" s="41">
        <f t="shared" si="4"/>
        <v>57.247935707371681</v>
      </c>
      <c r="G38" s="15"/>
      <c r="H38" s="15"/>
      <c r="I38" s="15"/>
      <c r="J38" s="15"/>
      <c r="K38" s="15"/>
    </row>
    <row r="39" spans="1:11" ht="12" customHeight="1">
      <c r="A39" s="23" t="s">
        <v>118</v>
      </c>
      <c r="B39" s="24">
        <v>2.2614817236613614</v>
      </c>
      <c r="C39" s="19"/>
      <c r="D39" s="32">
        <v>377</v>
      </c>
      <c r="E39" s="26">
        <f t="shared" si="3"/>
        <v>7.6233075044081722E-2</v>
      </c>
      <c r="F39" s="41">
        <f t="shared" si="4"/>
        <v>4.5351528557454834</v>
      </c>
      <c r="G39" s="15"/>
      <c r="H39" s="15"/>
      <c r="I39" s="15"/>
      <c r="J39" s="15"/>
      <c r="K39" s="15"/>
    </row>
    <row r="40" spans="1:11" ht="12" customHeight="1">
      <c r="A40" s="23" t="s">
        <v>119</v>
      </c>
      <c r="B40" s="24">
        <v>4.619658314675239</v>
      </c>
      <c r="C40" s="19"/>
      <c r="D40" s="32">
        <v>123043</v>
      </c>
      <c r="E40" s="26">
        <f t="shared" si="3"/>
        <v>24.880494038856625</v>
      </c>
      <c r="F40" s="41">
        <f t="shared" si="4"/>
        <v>1440.0925544671936</v>
      </c>
      <c r="G40" s="15"/>
      <c r="H40" s="15"/>
      <c r="I40" s="15"/>
      <c r="J40" s="15"/>
      <c r="K40" s="15"/>
    </row>
    <row r="41" spans="1:11" ht="12" customHeight="1">
      <c r="A41" s="23" t="s">
        <v>120</v>
      </c>
      <c r="B41" s="24">
        <v>2.7527634699097394</v>
      </c>
      <c r="C41" s="19"/>
      <c r="D41" s="32">
        <v>14169</v>
      </c>
      <c r="E41" s="26">
        <f t="shared" si="3"/>
        <v>2.8651099212190823</v>
      </c>
      <c r="F41" s="41">
        <f t="shared" si="4"/>
        <v>426.34407572842434</v>
      </c>
      <c r="G41" s="15"/>
      <c r="H41" s="15"/>
      <c r="I41" s="15"/>
      <c r="J41" s="15"/>
      <c r="K41" s="15"/>
    </row>
    <row r="42" spans="1:11" ht="12" customHeight="1">
      <c r="A42" s="23" t="s">
        <v>121</v>
      </c>
      <c r="B42" s="24">
        <v>4.0446658063587337</v>
      </c>
      <c r="C42" s="19"/>
      <c r="D42" s="32">
        <v>4482</v>
      </c>
      <c r="E42" s="26">
        <f t="shared" si="3"/>
        <v>0.90630409110762411</v>
      </c>
      <c r="F42" s="41">
        <f t="shared" si="4"/>
        <v>196.85183630414642</v>
      </c>
      <c r="G42" s="15"/>
      <c r="H42" s="15"/>
      <c r="I42" s="15"/>
      <c r="J42" s="15"/>
      <c r="K42" s="15"/>
    </row>
    <row r="43" spans="1:11" ht="12" customHeight="1">
      <c r="A43" s="23" t="s">
        <v>122</v>
      </c>
      <c r="B43" s="24">
        <v>10.008614780358203</v>
      </c>
      <c r="C43" s="19"/>
      <c r="D43" s="32">
        <v>3153</v>
      </c>
      <c r="E43" s="26">
        <f t="shared" si="3"/>
        <v>0.63756733584612646</v>
      </c>
      <c r="F43" s="41">
        <f t="shared" si="4"/>
        <v>25.959782500145295</v>
      </c>
      <c r="G43" s="15"/>
      <c r="H43" s="15"/>
      <c r="I43" s="15"/>
      <c r="J43" s="15"/>
      <c r="K43" s="15"/>
    </row>
    <row r="44" spans="1:11" ht="12" customHeight="1">
      <c r="A44" s="23" t="s">
        <v>123</v>
      </c>
      <c r="B44" s="24">
        <v>2.8700521450222074</v>
      </c>
      <c r="C44" s="19"/>
      <c r="D44" s="32">
        <v>31096</v>
      </c>
      <c r="E44" s="26">
        <f t="shared" si="3"/>
        <v>6.2879143277739136</v>
      </c>
      <c r="F44" s="41">
        <f t="shared" si="4"/>
        <v>485.78288107899095</v>
      </c>
      <c r="G44" s="15"/>
      <c r="H44" s="15"/>
      <c r="I44" s="15"/>
      <c r="J44" s="15"/>
      <c r="K44" s="15"/>
    </row>
    <row r="45" spans="1:11" ht="12" customHeight="1">
      <c r="A45" s="23" t="s">
        <v>124</v>
      </c>
      <c r="B45" s="24">
        <v>7.1690216194229617</v>
      </c>
      <c r="C45" s="19"/>
      <c r="D45" s="32">
        <v>28652</v>
      </c>
      <c r="E45" s="26">
        <f t="shared" si="3"/>
        <v>5.7937137033502113</v>
      </c>
      <c r="F45" s="41">
        <f t="shared" si="4"/>
        <v>430.63511210963617</v>
      </c>
      <c r="G45" s="15"/>
      <c r="H45" s="15"/>
      <c r="I45" s="15"/>
      <c r="J45" s="15"/>
      <c r="K45" s="15"/>
    </row>
    <row r="46" spans="1:11" ht="12" customHeight="1">
      <c r="A46" s="23" t="s">
        <v>125</v>
      </c>
      <c r="B46" s="24">
        <v>4.9858883595317316</v>
      </c>
      <c r="C46" s="19"/>
      <c r="D46" s="32">
        <v>3564</v>
      </c>
      <c r="E46" s="26">
        <f t="shared" si="3"/>
        <v>0.72067554232654452</v>
      </c>
      <c r="F46" s="41">
        <f t="shared" si="4"/>
        <v>100.03993470262957</v>
      </c>
      <c r="G46" s="15"/>
      <c r="H46" s="15"/>
      <c r="I46" s="15"/>
      <c r="J46" s="15"/>
      <c r="K46" s="15"/>
    </row>
    <row r="47" spans="1:11" ht="12" customHeight="1">
      <c r="A47" s="23" t="s">
        <v>126</v>
      </c>
      <c r="B47" s="24">
        <v>3.8919754719034332</v>
      </c>
      <c r="C47" s="19"/>
      <c r="D47" s="32">
        <v>1828</v>
      </c>
      <c r="E47" s="26">
        <f t="shared" si="3"/>
        <v>0.36963941957713897</v>
      </c>
      <c r="F47" s="41">
        <f t="shared" si="4"/>
        <v>20.912779212023114</v>
      </c>
      <c r="G47" s="15"/>
      <c r="H47" s="15"/>
      <c r="I47" s="15"/>
      <c r="J47" s="15"/>
      <c r="K47" s="15"/>
    </row>
    <row r="48" spans="1:11" ht="12" customHeight="1">
      <c r="A48" s="27" t="s">
        <v>6</v>
      </c>
      <c r="B48" s="28">
        <v>24784149</v>
      </c>
      <c r="C48" s="22"/>
      <c r="D48" s="29">
        <f>SUM(D25:D47)</f>
        <v>494536</v>
      </c>
      <c r="E48" s="22"/>
      <c r="F48" s="21"/>
    </row>
    <row r="49" spans="1:11" ht="12" customHeight="1">
      <c r="A49" s="19" t="s">
        <v>5</v>
      </c>
      <c r="B49" s="33"/>
      <c r="C49" s="19" t="s">
        <v>5</v>
      </c>
      <c r="D49" s="29" t="s">
        <v>5</v>
      </c>
      <c r="E49" s="34" t="s">
        <v>5</v>
      </c>
      <c r="F49" s="21"/>
    </row>
    <row r="50" spans="1:11" ht="12" customHeight="1">
      <c r="A50" s="19"/>
      <c r="B50" s="33"/>
      <c r="C50" s="22"/>
      <c r="D50" s="33"/>
      <c r="E50" s="22"/>
      <c r="F50" s="21"/>
    </row>
    <row r="51" spans="1:11" ht="12" customHeight="1">
      <c r="A51" s="19"/>
      <c r="B51" s="33"/>
      <c r="C51" s="22"/>
      <c r="D51" s="33"/>
      <c r="E51" s="22"/>
      <c r="F51" s="21"/>
    </row>
    <row r="52" spans="1:11" ht="12" customHeight="1">
      <c r="A52" s="19"/>
      <c r="B52" s="33"/>
      <c r="C52" s="22"/>
      <c r="D52" s="33"/>
      <c r="E52" s="22"/>
      <c r="F52" s="21"/>
    </row>
    <row r="53" spans="1:11" ht="13.5" customHeight="1">
      <c r="A53" s="40" t="s">
        <v>128</v>
      </c>
      <c r="B53" s="33"/>
      <c r="C53" s="35"/>
      <c r="D53" s="36" t="s">
        <v>129</v>
      </c>
      <c r="E53" s="35"/>
      <c r="F53" s="21" t="s">
        <v>0</v>
      </c>
      <c r="G53" s="14"/>
      <c r="H53" s="14"/>
      <c r="I53" s="14"/>
      <c r="J53" s="14"/>
      <c r="K53" s="14"/>
    </row>
    <row r="54" spans="1:11" ht="10.5" customHeight="1">
      <c r="A54" s="40" t="s">
        <v>13</v>
      </c>
      <c r="B54" s="33"/>
      <c r="C54" s="21"/>
      <c r="D54" s="20" t="s">
        <v>2</v>
      </c>
      <c r="E54" s="21" t="s">
        <v>1</v>
      </c>
      <c r="F54" s="21"/>
      <c r="G54" s="14"/>
      <c r="H54" s="14"/>
      <c r="I54" s="14"/>
      <c r="J54" s="14"/>
      <c r="K54" s="14"/>
    </row>
    <row r="55" spans="1:11" ht="9.65" customHeight="1">
      <c r="A55" s="22"/>
      <c r="B55" s="33"/>
      <c r="C55" s="21"/>
      <c r="D55" s="20"/>
      <c r="E55" s="21"/>
      <c r="F55" s="21"/>
      <c r="G55" s="14"/>
      <c r="H55" s="14"/>
      <c r="I55" s="14"/>
      <c r="J55" s="14"/>
      <c r="K55" s="14"/>
    </row>
    <row r="56" spans="1:11" ht="10" customHeight="1">
      <c r="A56" s="37" t="s">
        <v>16</v>
      </c>
      <c r="B56" s="24">
        <v>0.73942018344063376</v>
      </c>
      <c r="C56" s="19"/>
      <c r="D56" s="25">
        <v>12198</v>
      </c>
      <c r="E56" s="26">
        <f t="shared" ref="E56:E87" si="5">D56*100/$D$136</f>
        <v>2.4665545076597053</v>
      </c>
      <c r="F56" s="41">
        <f>E56*100/B56</f>
        <v>333.57954825934758</v>
      </c>
      <c r="G56" s="15"/>
      <c r="H56" s="15"/>
      <c r="I56" s="15"/>
      <c r="J56" s="15"/>
      <c r="K56" s="15"/>
    </row>
    <row r="57" spans="1:11" ht="10" customHeight="1">
      <c r="A57" s="37" t="s">
        <v>17</v>
      </c>
      <c r="B57" s="24">
        <v>2.2408556372058608</v>
      </c>
      <c r="C57" s="19"/>
      <c r="D57" s="25">
        <v>92410</v>
      </c>
      <c r="E57" s="26">
        <f t="shared" si="5"/>
        <v>18.686202824465763</v>
      </c>
      <c r="F57" s="41">
        <f t="shared" ref="F57:F120" si="6">E57*100/B57</f>
        <v>833.88695434953252</v>
      </c>
      <c r="G57" s="15"/>
      <c r="H57" s="15"/>
      <c r="I57" s="15"/>
      <c r="J57" s="15"/>
      <c r="K57" s="15"/>
    </row>
    <row r="58" spans="1:11" ht="10" customHeight="1">
      <c r="A58" s="37" t="s">
        <v>18</v>
      </c>
      <c r="B58" s="24">
        <v>3.5968029404600497</v>
      </c>
      <c r="C58" s="19"/>
      <c r="D58" s="25">
        <v>26600</v>
      </c>
      <c r="E58" s="26">
        <f t="shared" si="5"/>
        <v>5.3787793001925035</v>
      </c>
      <c r="F58" s="41">
        <f t="shared" si="6"/>
        <v>149.54334138485024</v>
      </c>
      <c r="G58" s="15"/>
      <c r="H58" s="15"/>
      <c r="I58" s="15"/>
      <c r="J58" s="15"/>
      <c r="K58" s="15"/>
    </row>
    <row r="59" spans="1:11" ht="10" customHeight="1">
      <c r="A59" s="37" t="s">
        <v>19</v>
      </c>
      <c r="B59" s="24">
        <v>1.6939940120598855</v>
      </c>
      <c r="C59" s="19"/>
      <c r="D59" s="25">
        <v>4186</v>
      </c>
      <c r="E59" s="26">
        <f t="shared" si="5"/>
        <v>0.8464500056618729</v>
      </c>
      <c r="F59" s="41">
        <f t="shared" si="6"/>
        <v>49.967709427295752</v>
      </c>
      <c r="G59" s="15"/>
      <c r="H59" s="15"/>
      <c r="I59" s="15"/>
      <c r="J59" s="15"/>
      <c r="K59" s="15"/>
    </row>
    <row r="60" spans="1:11" ht="10" customHeight="1">
      <c r="A60" s="37" t="s">
        <v>20</v>
      </c>
      <c r="B60" s="24">
        <v>1.5166185451838592</v>
      </c>
      <c r="C60" s="19"/>
      <c r="D60" s="25">
        <v>12345</v>
      </c>
      <c r="E60" s="26">
        <f t="shared" si="5"/>
        <v>2.4962793406344534</v>
      </c>
      <c r="F60" s="41">
        <f t="shared" si="6"/>
        <v>164.59506898168848</v>
      </c>
      <c r="G60" s="15"/>
      <c r="H60" s="15"/>
      <c r="I60" s="15"/>
      <c r="J60" s="15"/>
      <c r="K60" s="15"/>
    </row>
    <row r="61" spans="1:11" ht="10" customHeight="1">
      <c r="A61" s="37" t="s">
        <v>21</v>
      </c>
      <c r="B61" s="24">
        <v>0.18851161684026349</v>
      </c>
      <c r="C61" s="19"/>
      <c r="D61" s="25">
        <v>2396</v>
      </c>
      <c r="E61" s="26">
        <f t="shared" si="5"/>
        <v>0.48449455651358042</v>
      </c>
      <c r="F61" s="41">
        <f t="shared" si="6"/>
        <v>257.0104509390103</v>
      </c>
      <c r="G61" s="15"/>
      <c r="H61" s="15"/>
      <c r="I61" s="15"/>
      <c r="J61" s="15"/>
      <c r="K61" s="15"/>
    </row>
    <row r="62" spans="1:11" ht="10" customHeight="1">
      <c r="A62" s="37" t="s">
        <v>22</v>
      </c>
      <c r="B62" s="24">
        <v>0.15501036569784987</v>
      </c>
      <c r="C62" s="19"/>
      <c r="D62" s="25">
        <v>458</v>
      </c>
      <c r="E62" s="26">
        <f t="shared" si="5"/>
        <v>9.2612064642412284E-2</v>
      </c>
      <c r="F62" s="41">
        <f t="shared" si="6"/>
        <v>59.745723600790711</v>
      </c>
      <c r="G62" s="15"/>
      <c r="H62" s="15"/>
      <c r="I62" s="15"/>
      <c r="J62" s="15"/>
      <c r="K62" s="15"/>
    </row>
    <row r="63" spans="1:11" ht="10" customHeight="1">
      <c r="A63" s="37" t="s">
        <v>23</v>
      </c>
      <c r="B63" s="24">
        <v>2.3478595129491837</v>
      </c>
      <c r="C63" s="19"/>
      <c r="D63" s="25">
        <v>3635</v>
      </c>
      <c r="E63" s="26">
        <f t="shared" si="5"/>
        <v>0.73503243444359967</v>
      </c>
      <c r="F63" s="41">
        <f t="shared" si="6"/>
        <v>31.3064913121788</v>
      </c>
      <c r="G63" s="15"/>
      <c r="H63" s="15"/>
      <c r="I63" s="15"/>
      <c r="J63" s="15"/>
      <c r="K63" s="15"/>
    </row>
    <row r="64" spans="1:11" ht="10" customHeight="1">
      <c r="A64" s="37" t="s">
        <v>14</v>
      </c>
      <c r="B64" s="24">
        <v>1.3013680639185958</v>
      </c>
      <c r="C64" s="19"/>
      <c r="D64" s="25">
        <v>1573</v>
      </c>
      <c r="E64" s="26">
        <f t="shared" si="5"/>
        <v>0.31807593380461685</v>
      </c>
      <c r="F64" s="41">
        <f t="shared" si="6"/>
        <v>24.441658176768765</v>
      </c>
      <c r="G64" s="15"/>
      <c r="H64" s="15"/>
      <c r="I64" s="15"/>
      <c r="J64" s="15"/>
      <c r="K64" s="15"/>
    </row>
    <row r="65" spans="1:11" ht="10" customHeight="1">
      <c r="A65" s="37" t="s">
        <v>24</v>
      </c>
      <c r="B65" s="24">
        <v>2.226745812414217</v>
      </c>
      <c r="C65" s="22"/>
      <c r="D65" s="25">
        <v>2606</v>
      </c>
      <c r="E65" s="26">
        <f t="shared" si="5"/>
        <v>0.52695860362036329</v>
      </c>
      <c r="F65" s="41">
        <f t="shared" si="6"/>
        <v>23.664964392547333</v>
      </c>
      <c r="G65" s="15"/>
      <c r="H65" s="15"/>
      <c r="I65" s="15"/>
      <c r="J65" s="15"/>
      <c r="K65" s="15"/>
    </row>
    <row r="66" spans="1:11" ht="10" customHeight="1">
      <c r="A66" s="37" t="s">
        <v>25</v>
      </c>
      <c r="B66" s="24">
        <v>1.1248762263332099</v>
      </c>
      <c r="C66" s="22"/>
      <c r="D66" s="25">
        <v>1013</v>
      </c>
      <c r="E66" s="26">
        <f t="shared" si="5"/>
        <v>0.20483847485319573</v>
      </c>
      <c r="F66" s="41">
        <f t="shared" si="6"/>
        <v>18.209867899947831</v>
      </c>
      <c r="G66" s="15"/>
      <c r="H66" s="15"/>
      <c r="I66" s="15"/>
      <c r="J66" s="15"/>
      <c r="K66" s="15"/>
    </row>
    <row r="67" spans="1:11" ht="10" customHeight="1">
      <c r="A67" s="37" t="s">
        <v>26</v>
      </c>
      <c r="B67" s="24">
        <v>2.4243519517252743</v>
      </c>
      <c r="C67" s="19"/>
      <c r="D67" s="25">
        <v>1040</v>
      </c>
      <c r="E67" s="26">
        <f t="shared" si="5"/>
        <v>0.21029813805263925</v>
      </c>
      <c r="F67" s="41">
        <f t="shared" si="6"/>
        <v>8.6744062842435863</v>
      </c>
      <c r="G67" s="15"/>
      <c r="H67" s="15"/>
      <c r="I67" s="15"/>
      <c r="J67" s="15"/>
      <c r="K67" s="15"/>
    </row>
    <row r="68" spans="1:11" ht="10" customHeight="1">
      <c r="A68" s="37" t="s">
        <v>27</v>
      </c>
      <c r="B68" s="24">
        <v>0.86680402058589945</v>
      </c>
      <c r="C68" s="19"/>
      <c r="D68" s="25">
        <v>411</v>
      </c>
      <c r="E68" s="26">
        <f t="shared" si="5"/>
        <v>8.3108206480418015E-2</v>
      </c>
      <c r="F68" s="41">
        <f t="shared" si="6"/>
        <v>9.5878889006816816</v>
      </c>
      <c r="G68" s="15"/>
      <c r="H68" s="15"/>
      <c r="I68" s="15"/>
      <c r="J68" s="15"/>
      <c r="K68" s="15"/>
    </row>
    <row r="69" spans="1:11" ht="10" customHeight="1">
      <c r="A69" s="37" t="s">
        <v>28</v>
      </c>
      <c r="B69" s="24">
        <v>1.001724933141743</v>
      </c>
      <c r="C69" s="19"/>
      <c r="D69" s="25">
        <v>457</v>
      </c>
      <c r="E69" s="26">
        <f t="shared" si="5"/>
        <v>9.2409854894284743E-2</v>
      </c>
      <c r="F69" s="41">
        <f t="shared" si="6"/>
        <v>9.225072855524985</v>
      </c>
      <c r="G69" s="15"/>
      <c r="H69" s="15"/>
      <c r="I69" s="15"/>
      <c r="J69" s="15"/>
      <c r="K69" s="15"/>
    </row>
    <row r="70" spans="1:11" ht="10" customHeight="1">
      <c r="A70" s="37" t="s">
        <v>29</v>
      </c>
      <c r="B70" s="24">
        <v>1.6809372797105118</v>
      </c>
      <c r="C70" s="19"/>
      <c r="D70" s="25">
        <v>274</v>
      </c>
      <c r="E70" s="26">
        <f t="shared" si="5"/>
        <v>5.5405470986945336E-2</v>
      </c>
      <c r="F70" s="41">
        <f t="shared" si="6"/>
        <v>3.2961057890563992</v>
      </c>
      <c r="G70" s="15"/>
      <c r="H70" s="15"/>
      <c r="I70" s="15"/>
      <c r="J70" s="15"/>
      <c r="K70" s="15"/>
    </row>
    <row r="71" spans="1:11" ht="10" customHeight="1">
      <c r="A71" s="37" t="s">
        <v>30</v>
      </c>
      <c r="B71" s="24">
        <v>1.7277010398864208</v>
      </c>
      <c r="C71" s="19"/>
      <c r="D71" s="25">
        <v>320</v>
      </c>
      <c r="E71" s="26">
        <f t="shared" si="5"/>
        <v>6.4707119400812071E-2</v>
      </c>
      <c r="F71" s="41">
        <f t="shared" si="6"/>
        <v>3.7452729324667144</v>
      </c>
      <c r="G71" s="15"/>
      <c r="H71" s="15"/>
      <c r="I71" s="15"/>
      <c r="J71" s="15"/>
      <c r="K71" s="15"/>
    </row>
    <row r="72" spans="1:11" ht="10" customHeight="1">
      <c r="A72" s="37" t="s">
        <v>31</v>
      </c>
      <c r="B72" s="24">
        <v>0.67201823229839364</v>
      </c>
      <c r="C72" s="19"/>
      <c r="D72" s="25">
        <v>143</v>
      </c>
      <c r="E72" s="26">
        <f t="shared" si="5"/>
        <v>2.8915993982237896E-2</v>
      </c>
      <c r="F72" s="41">
        <f t="shared" si="6"/>
        <v>4.3028585524147571</v>
      </c>
      <c r="G72" s="15"/>
      <c r="H72" s="15"/>
      <c r="I72" s="15"/>
      <c r="J72" s="15"/>
      <c r="K72" s="15"/>
    </row>
    <row r="73" spans="1:11" ht="10" customHeight="1">
      <c r="A73" s="37" t="s">
        <v>32</v>
      </c>
      <c r="B73" s="24">
        <v>0.46039910428233788</v>
      </c>
      <c r="C73" s="19"/>
      <c r="D73" s="25">
        <v>4270</v>
      </c>
      <c r="E73" s="26">
        <f t="shared" si="5"/>
        <v>0.86343562450458611</v>
      </c>
      <c r="F73" s="41">
        <f t="shared" si="6"/>
        <v>187.54068295821176</v>
      </c>
      <c r="G73" s="15"/>
      <c r="H73" s="15"/>
      <c r="I73" s="15"/>
      <c r="J73" s="15"/>
      <c r="K73" s="15"/>
    </row>
    <row r="74" spans="1:11" ht="10" customHeight="1">
      <c r="A74" s="37" t="s">
        <v>33</v>
      </c>
      <c r="B74" s="24">
        <v>2.455981038525874</v>
      </c>
      <c r="C74" s="19"/>
      <c r="D74" s="25">
        <v>17725</v>
      </c>
      <c r="E74" s="26">
        <f t="shared" si="5"/>
        <v>3.5841677855606062</v>
      </c>
      <c r="F74" s="41">
        <f t="shared" si="6"/>
        <v>145.93629711864108</v>
      </c>
      <c r="G74" s="15"/>
      <c r="H74" s="15"/>
      <c r="I74" s="15"/>
      <c r="J74" s="15"/>
      <c r="K74" s="15"/>
    </row>
    <row r="75" spans="1:11" ht="10" customHeight="1">
      <c r="A75" s="37" t="s">
        <v>34</v>
      </c>
      <c r="B75" s="24">
        <v>1.2943877960062296</v>
      </c>
      <c r="C75" s="19"/>
      <c r="D75" s="25">
        <v>5616</v>
      </c>
      <c r="E75" s="26">
        <f t="shared" si="5"/>
        <v>1.1356099454842519</v>
      </c>
      <c r="F75" s="41">
        <f t="shared" si="6"/>
        <v>87.733363138011725</v>
      </c>
      <c r="G75" s="15"/>
      <c r="H75" s="15"/>
      <c r="I75" s="15"/>
      <c r="J75" s="15"/>
      <c r="K75" s="15"/>
    </row>
    <row r="76" spans="1:11" ht="10" customHeight="1">
      <c r="A76" s="37" t="s">
        <v>35</v>
      </c>
      <c r="B76" s="24">
        <v>1.3453881349728813</v>
      </c>
      <c r="C76" s="19"/>
      <c r="D76" s="25">
        <v>1805</v>
      </c>
      <c r="E76" s="26">
        <f t="shared" si="5"/>
        <v>0.36498859537020562</v>
      </c>
      <c r="F76" s="41">
        <f t="shared" si="6"/>
        <v>27.128869794705199</v>
      </c>
      <c r="G76" s="15"/>
      <c r="H76" s="15"/>
      <c r="I76" s="15"/>
      <c r="J76" s="15"/>
      <c r="K76" s="15"/>
    </row>
    <row r="77" spans="1:11" ht="10" customHeight="1">
      <c r="A77" s="37" t="s">
        <v>36</v>
      </c>
      <c r="B77" s="24">
        <v>0.72038785757784141</v>
      </c>
      <c r="C77" s="19"/>
      <c r="D77" s="25">
        <v>109</v>
      </c>
      <c r="E77" s="26">
        <f t="shared" si="5"/>
        <v>2.2040862545901613E-2</v>
      </c>
      <c r="F77" s="41">
        <f t="shared" si="6"/>
        <v>3.0595827392218351</v>
      </c>
      <c r="G77" s="15"/>
      <c r="H77" s="15"/>
      <c r="I77" s="15"/>
      <c r="J77" s="15"/>
      <c r="K77" s="15"/>
    </row>
    <row r="78" spans="1:11" ht="10" customHeight="1">
      <c r="A78" s="37" t="s">
        <v>37</v>
      </c>
      <c r="B78" s="24">
        <v>1.7675289153563434</v>
      </c>
      <c r="C78" s="19"/>
      <c r="D78" s="25">
        <v>691</v>
      </c>
      <c r="E78" s="26">
        <f t="shared" si="5"/>
        <v>0.13972693595612856</v>
      </c>
      <c r="F78" s="41">
        <f t="shared" si="6"/>
        <v>7.9052135861640975</v>
      </c>
      <c r="G78" s="15"/>
      <c r="H78" s="15"/>
      <c r="I78" s="15"/>
      <c r="J78" s="15"/>
      <c r="K78" s="15"/>
    </row>
    <row r="79" spans="1:11" ht="10" customHeight="1">
      <c r="A79" s="37" t="s">
        <v>38</v>
      </c>
      <c r="B79" s="24">
        <v>1.1067073555763405</v>
      </c>
      <c r="C79" s="19"/>
      <c r="D79" s="25">
        <v>194</v>
      </c>
      <c r="E79" s="26">
        <f t="shared" si="5"/>
        <v>3.9228691136742322E-2</v>
      </c>
      <c r="F79" s="41">
        <f t="shared" si="6"/>
        <v>3.544630921542324</v>
      </c>
      <c r="G79" s="15"/>
      <c r="H79" s="15"/>
      <c r="I79" s="15"/>
      <c r="J79" s="15"/>
      <c r="K79" s="15"/>
    </row>
    <row r="80" spans="1:11" ht="10" customHeight="1">
      <c r="A80" s="37" t="s">
        <v>39</v>
      </c>
      <c r="B80" s="24">
        <v>2.5465066401916805</v>
      </c>
      <c r="C80" s="19"/>
      <c r="D80" s="25">
        <v>798</v>
      </c>
      <c r="E80" s="26">
        <f t="shared" si="5"/>
        <v>0.1613633790057751</v>
      </c>
      <c r="F80" s="41">
        <f t="shared" si="6"/>
        <v>6.3366565183442427</v>
      </c>
      <c r="G80" s="15"/>
      <c r="H80" s="15"/>
      <c r="I80" s="15"/>
      <c r="J80" s="15"/>
      <c r="K80" s="15"/>
    </row>
    <row r="81" spans="1:11" ht="10" customHeight="1">
      <c r="A81" s="37" t="s">
        <v>40</v>
      </c>
      <c r="B81" s="24">
        <v>0.97574865289907675</v>
      </c>
      <c r="C81" s="19"/>
      <c r="D81" s="25">
        <v>184</v>
      </c>
      <c r="E81" s="26">
        <f t="shared" si="5"/>
        <v>3.7206593655466941E-2</v>
      </c>
      <c r="F81" s="41">
        <f t="shared" si="6"/>
        <v>3.8131329769117581</v>
      </c>
      <c r="G81" s="15"/>
      <c r="H81" s="15"/>
      <c r="I81" s="15"/>
      <c r="J81" s="15"/>
      <c r="K81" s="15"/>
    </row>
    <row r="82" spans="1:11" ht="10" customHeight="1">
      <c r="A82" s="37" t="s">
        <v>41</v>
      </c>
      <c r="B82" s="24">
        <v>1.1279386675733754</v>
      </c>
      <c r="C82" s="19"/>
      <c r="D82" s="25">
        <v>189</v>
      </c>
      <c r="E82" s="26">
        <f t="shared" si="5"/>
        <v>3.8217642396104631E-2</v>
      </c>
      <c r="F82" s="41">
        <f t="shared" si="6"/>
        <v>3.3882730945225328</v>
      </c>
      <c r="G82" s="15"/>
      <c r="H82" s="15"/>
      <c r="I82" s="15"/>
      <c r="J82" s="15"/>
      <c r="K82" s="15"/>
    </row>
    <row r="83" spans="1:11" ht="10" customHeight="1">
      <c r="A83" s="37" t="s">
        <v>42</v>
      </c>
      <c r="B83" s="24">
        <v>0.65110567241990036</v>
      </c>
      <c r="C83" s="19"/>
      <c r="D83" s="25">
        <v>129</v>
      </c>
      <c r="E83" s="26">
        <f t="shared" si="5"/>
        <v>2.6085057508452369E-2</v>
      </c>
      <c r="F83" s="41">
        <f t="shared" si="6"/>
        <v>4.0062709654340134</v>
      </c>
      <c r="G83" s="15"/>
      <c r="H83" s="15"/>
      <c r="I83" s="15"/>
      <c r="J83" s="15"/>
      <c r="K83" s="15"/>
    </row>
    <row r="84" spans="1:11" ht="10" customHeight="1">
      <c r="A84" s="37" t="s">
        <v>43</v>
      </c>
      <c r="B84" s="24">
        <v>0.99964699211580765</v>
      </c>
      <c r="C84" s="19"/>
      <c r="D84" s="25">
        <v>110</v>
      </c>
      <c r="E84" s="26">
        <f t="shared" si="5"/>
        <v>2.2243072294029151E-2</v>
      </c>
      <c r="F84" s="41">
        <f t="shared" si="6"/>
        <v>2.2250927046707227</v>
      </c>
      <c r="G84" s="15"/>
      <c r="H84" s="15"/>
      <c r="I84" s="15"/>
      <c r="J84" s="15"/>
      <c r="K84" s="15"/>
    </row>
    <row r="85" spans="1:11" ht="10" customHeight="1">
      <c r="A85" s="37" t="s">
        <v>44</v>
      </c>
      <c r="B85" s="24">
        <v>0.99630211228959287</v>
      </c>
      <c r="C85" s="19"/>
      <c r="D85" s="25">
        <v>248</v>
      </c>
      <c r="E85" s="26">
        <f t="shared" si="5"/>
        <v>5.0148017535629356E-2</v>
      </c>
      <c r="F85" s="41">
        <f t="shared" si="6"/>
        <v>5.0334147561310143</v>
      </c>
      <c r="G85" s="15"/>
      <c r="H85" s="15"/>
      <c r="I85" s="15"/>
      <c r="J85" s="15"/>
      <c r="K85" s="15"/>
    </row>
    <row r="86" spans="1:11" ht="10" customHeight="1">
      <c r="A86" s="37" t="s">
        <v>15</v>
      </c>
      <c r="B86" s="24">
        <v>1.5239498439103154</v>
      </c>
      <c r="C86" s="19"/>
      <c r="D86" s="25">
        <v>52851</v>
      </c>
      <c r="E86" s="26">
        <f t="shared" si="5"/>
        <v>10.686987398288498</v>
      </c>
      <c r="F86" s="41">
        <f t="shared" si="6"/>
        <v>701.26897161304657</v>
      </c>
      <c r="G86" s="15"/>
      <c r="H86" s="15"/>
      <c r="I86" s="15"/>
      <c r="J86" s="15"/>
      <c r="K86" s="15"/>
    </row>
    <row r="87" spans="1:11" ht="10" customHeight="1">
      <c r="A87" s="37" t="s">
        <v>45</v>
      </c>
      <c r="B87" s="24">
        <v>0.81468603178588062</v>
      </c>
      <c r="C87" s="19"/>
      <c r="D87" s="25">
        <v>18563</v>
      </c>
      <c r="E87" s="26">
        <f t="shared" si="5"/>
        <v>3.753619554491483</v>
      </c>
      <c r="F87" s="41">
        <f t="shared" si="6"/>
        <v>460.74431229207892</v>
      </c>
      <c r="G87" s="15"/>
      <c r="H87" s="15"/>
      <c r="I87" s="15"/>
      <c r="J87" s="15"/>
      <c r="K87" s="15"/>
    </row>
    <row r="88" spans="1:11" ht="10" customHeight="1">
      <c r="A88" s="37" t="s">
        <v>46</v>
      </c>
      <c r="B88" s="24">
        <v>0.66809233595230566</v>
      </c>
      <c r="C88" s="19"/>
      <c r="D88" s="25">
        <v>7240</v>
      </c>
      <c r="E88" s="26">
        <f t="shared" ref="E88:E119" si="7">D88*100/$D$136</f>
        <v>1.4639985764433732</v>
      </c>
      <c r="F88" s="41">
        <f t="shared" si="6"/>
        <v>219.13117359093405</v>
      </c>
      <c r="G88" s="15"/>
      <c r="H88" s="15"/>
      <c r="I88" s="15"/>
      <c r="J88" s="15"/>
      <c r="K88" s="15"/>
    </row>
    <row r="89" spans="1:11" ht="10" customHeight="1">
      <c r="A89" s="37" t="s">
        <v>47</v>
      </c>
      <c r="B89" s="24">
        <v>0.9637853613614088</v>
      </c>
      <c r="C89" s="19"/>
      <c r="D89" s="25">
        <v>1659</v>
      </c>
      <c r="E89" s="26">
        <f t="shared" si="7"/>
        <v>0.33546597214358509</v>
      </c>
      <c r="F89" s="41">
        <f t="shared" si="6"/>
        <v>34.807124655817326</v>
      </c>
      <c r="G89" s="15"/>
      <c r="H89" s="15"/>
      <c r="I89" s="15"/>
      <c r="J89" s="15"/>
      <c r="K89" s="15"/>
    </row>
    <row r="90" spans="1:11" ht="10" customHeight="1">
      <c r="A90" s="37" t="s">
        <v>48</v>
      </c>
      <c r="B90" s="24">
        <v>0.83001437733448091</v>
      </c>
      <c r="C90" s="19"/>
      <c r="D90" s="25">
        <v>2535</v>
      </c>
      <c r="E90" s="26">
        <f t="shared" si="7"/>
        <v>0.51260171150330813</v>
      </c>
      <c r="F90" s="41">
        <f t="shared" si="6"/>
        <v>61.758172569188979</v>
      </c>
      <c r="G90" s="15"/>
      <c r="H90" s="15"/>
      <c r="I90" s="15"/>
      <c r="J90" s="15"/>
      <c r="K90" s="15"/>
    </row>
    <row r="91" spans="1:11" ht="10" customHeight="1">
      <c r="A91" s="37" t="s">
        <v>49</v>
      </c>
      <c r="B91" s="24">
        <v>1.4039941415781514</v>
      </c>
      <c r="C91" s="19"/>
      <c r="D91" s="25">
        <v>1719</v>
      </c>
      <c r="E91" s="26">
        <f t="shared" si="7"/>
        <v>0.34759855703123738</v>
      </c>
      <c r="F91" s="41">
        <f t="shared" si="6"/>
        <v>24.757835288437978</v>
      </c>
      <c r="G91" s="15"/>
      <c r="H91" s="15"/>
      <c r="I91" s="15"/>
      <c r="J91" s="15"/>
      <c r="K91" s="15"/>
    </row>
    <row r="92" spans="1:11" ht="10" customHeight="1">
      <c r="A92" s="37" t="s">
        <v>50</v>
      </c>
      <c r="B92" s="24">
        <v>0.60573393098952077</v>
      </c>
      <c r="C92" s="19"/>
      <c r="D92" s="25">
        <v>200</v>
      </c>
      <c r="E92" s="26">
        <f t="shared" si="7"/>
        <v>4.0441949625507546E-2</v>
      </c>
      <c r="F92" s="41">
        <f t="shared" si="6"/>
        <v>6.6765204253032335</v>
      </c>
      <c r="G92" s="15"/>
      <c r="H92" s="15"/>
      <c r="I92" s="15"/>
      <c r="J92" s="15"/>
      <c r="K92" s="15"/>
    </row>
    <row r="93" spans="1:11" ht="10" customHeight="1">
      <c r="A93" s="37" t="s">
        <v>51</v>
      </c>
      <c r="B93" s="24">
        <v>1.2769532655730886</v>
      </c>
      <c r="C93" s="19"/>
      <c r="D93" s="25">
        <v>1576</v>
      </c>
      <c r="E93" s="26">
        <f t="shared" si="7"/>
        <v>0.31868256304899945</v>
      </c>
      <c r="F93" s="41">
        <f t="shared" si="6"/>
        <v>24.956478176668174</v>
      </c>
      <c r="G93" s="15"/>
      <c r="H93" s="15"/>
      <c r="I93" s="15"/>
      <c r="J93" s="15"/>
      <c r="K93" s="15"/>
    </row>
    <row r="94" spans="1:11" ht="10" customHeight="1">
      <c r="A94" s="37" t="s">
        <v>52</v>
      </c>
      <c r="B94" s="24">
        <v>1.3176284568011594</v>
      </c>
      <c r="C94" s="19"/>
      <c r="D94" s="25">
        <v>571</v>
      </c>
      <c r="E94" s="26">
        <f t="shared" si="7"/>
        <v>0.11546176618082404</v>
      </c>
      <c r="F94" s="41">
        <f t="shared" si="6"/>
        <v>8.7628470366474591</v>
      </c>
      <c r="G94" s="15"/>
      <c r="H94" s="15"/>
      <c r="I94" s="15"/>
      <c r="J94" s="15"/>
      <c r="K94" s="15"/>
    </row>
    <row r="95" spans="1:11" ht="10" customHeight="1">
      <c r="A95" s="37" t="s">
        <v>53</v>
      </c>
      <c r="B95" s="24">
        <v>0.96485055831450983</v>
      </c>
      <c r="C95" s="19"/>
      <c r="D95" s="25">
        <v>289</v>
      </c>
      <c r="E95" s="26">
        <f t="shared" si="7"/>
        <v>5.8438617208858408E-2</v>
      </c>
      <c r="F95" s="41">
        <f t="shared" si="6"/>
        <v>6.0567532148133276</v>
      </c>
      <c r="G95" s="15"/>
      <c r="H95" s="15"/>
      <c r="I95" s="15"/>
      <c r="J95" s="15"/>
      <c r="K95" s="15"/>
    </row>
    <row r="96" spans="1:11" ht="10" customHeight="1">
      <c r="A96" s="37" t="s">
        <v>54</v>
      </c>
      <c r="B96" s="24">
        <v>0.90766884915031776</v>
      </c>
      <c r="C96" s="19"/>
      <c r="D96" s="25">
        <v>116</v>
      </c>
      <c r="E96" s="26">
        <f t="shared" si="7"/>
        <v>2.3456330782794375E-2</v>
      </c>
      <c r="F96" s="41">
        <f t="shared" si="6"/>
        <v>2.58423882286499</v>
      </c>
      <c r="G96" s="15"/>
      <c r="H96" s="15"/>
      <c r="I96" s="15"/>
      <c r="J96" s="15"/>
      <c r="K96" s="15"/>
    </row>
    <row r="97" spans="1:11" ht="10" customHeight="1">
      <c r="A97" s="37" t="s">
        <v>55</v>
      </c>
      <c r="B97" s="24">
        <v>1.622141635768894</v>
      </c>
      <c r="C97" s="19"/>
      <c r="D97" s="25">
        <v>510</v>
      </c>
      <c r="E97" s="26">
        <f t="shared" si="7"/>
        <v>0.10312697154504424</v>
      </c>
      <c r="F97" s="41">
        <f t="shared" si="6"/>
        <v>6.3574578983149097</v>
      </c>
      <c r="G97" s="15"/>
      <c r="H97" s="15"/>
      <c r="I97" s="15"/>
      <c r="J97" s="15"/>
      <c r="K97" s="15"/>
    </row>
    <row r="98" spans="1:11" ht="10" customHeight="1">
      <c r="A98" s="37" t="s">
        <v>56</v>
      </c>
      <c r="B98" s="24">
        <v>2.5427502069972223</v>
      </c>
      <c r="C98" s="19"/>
      <c r="D98" s="25">
        <v>2210</v>
      </c>
      <c r="E98" s="26">
        <f t="shared" si="7"/>
        <v>0.44688354336185837</v>
      </c>
      <c r="F98" s="41">
        <f t="shared" si="6"/>
        <v>17.574811011011217</v>
      </c>
      <c r="G98" s="15"/>
      <c r="H98" s="15"/>
      <c r="I98" s="15"/>
      <c r="J98" s="15"/>
      <c r="K98" s="15"/>
    </row>
    <row r="99" spans="1:11" ht="10" customHeight="1">
      <c r="A99" s="37" t="s">
        <v>57</v>
      </c>
      <c r="B99" s="24">
        <v>1.2014655011959459</v>
      </c>
      <c r="C99" s="19"/>
      <c r="D99" s="25">
        <v>221</v>
      </c>
      <c r="E99" s="26">
        <f t="shared" si="7"/>
        <v>4.4688354336185836E-2</v>
      </c>
      <c r="F99" s="41">
        <f t="shared" si="6"/>
        <v>3.7194871006868513</v>
      </c>
      <c r="G99" s="15"/>
      <c r="H99" s="15"/>
      <c r="I99" s="15"/>
      <c r="J99" s="15"/>
      <c r="K99" s="15"/>
    </row>
    <row r="100" spans="1:11" ht="10" customHeight="1">
      <c r="A100" s="37" t="s">
        <v>58</v>
      </c>
      <c r="B100" s="24">
        <v>1.0600162224654153</v>
      </c>
      <c r="C100" s="19"/>
      <c r="D100" s="25">
        <v>156</v>
      </c>
      <c r="E100" s="26">
        <f t="shared" si="7"/>
        <v>3.1544720707895886E-2</v>
      </c>
      <c r="F100" s="41">
        <f t="shared" si="6"/>
        <v>2.9758715045443638</v>
      </c>
      <c r="G100" s="15"/>
      <c r="H100" s="15"/>
      <c r="I100" s="15"/>
      <c r="J100" s="15"/>
      <c r="K100" s="15"/>
    </row>
    <row r="101" spans="1:11" ht="10" customHeight="1">
      <c r="A101" s="37" t="s">
        <v>59</v>
      </c>
      <c r="B101" s="24">
        <v>0.4390790258725446</v>
      </c>
      <c r="C101" s="19"/>
      <c r="D101" s="25">
        <v>40736</v>
      </c>
      <c r="E101" s="26">
        <f t="shared" si="7"/>
        <v>8.2372162997233769</v>
      </c>
      <c r="F101" s="41">
        <f t="shared" si="6"/>
        <v>1876.021357056228</v>
      </c>
      <c r="G101" s="15"/>
      <c r="H101" s="15"/>
      <c r="I101" s="15"/>
      <c r="J101" s="15"/>
      <c r="K101" s="15"/>
    </row>
    <row r="102" spans="1:11" ht="10" customHeight="1">
      <c r="A102" s="37" t="s">
        <v>60</v>
      </c>
      <c r="B102" s="24">
        <v>0.8381445737757629</v>
      </c>
      <c r="C102" s="19"/>
      <c r="D102" s="25">
        <v>24566</v>
      </c>
      <c r="E102" s="26">
        <f t="shared" si="7"/>
        <v>4.9674846725010919</v>
      </c>
      <c r="F102" s="41">
        <f t="shared" si="6"/>
        <v>592.67635058746941</v>
      </c>
      <c r="G102" s="15"/>
      <c r="H102" s="15"/>
      <c r="I102" s="15"/>
      <c r="J102" s="15"/>
      <c r="K102" s="15"/>
    </row>
    <row r="103" spans="1:11" ht="10" customHeight="1">
      <c r="A103" s="37" t="s">
        <v>61</v>
      </c>
      <c r="B103" s="24">
        <v>0.70339715920849255</v>
      </c>
      <c r="C103" s="19"/>
      <c r="D103" s="25">
        <v>30415</v>
      </c>
      <c r="E103" s="26">
        <f t="shared" si="7"/>
        <v>6.1502094892990602</v>
      </c>
      <c r="F103" s="41">
        <f t="shared" si="6"/>
        <v>874.3580221762154</v>
      </c>
      <c r="G103" s="15"/>
      <c r="H103" s="15"/>
      <c r="I103" s="15"/>
      <c r="J103" s="15"/>
      <c r="K103" s="15"/>
    </row>
    <row r="104" spans="1:11" ht="10" customHeight="1">
      <c r="A104" s="37" t="s">
        <v>62</v>
      </c>
      <c r="B104" s="24">
        <v>0.85112060938626544</v>
      </c>
      <c r="C104" s="19"/>
      <c r="D104" s="25">
        <v>12236</v>
      </c>
      <c r="E104" s="26">
        <f t="shared" si="7"/>
        <v>2.4742384780885516</v>
      </c>
      <c r="F104" s="41">
        <f t="shared" si="6"/>
        <v>290.70362658386341</v>
      </c>
      <c r="G104" s="15"/>
      <c r="H104" s="15"/>
      <c r="I104" s="15"/>
      <c r="J104" s="15"/>
      <c r="K104" s="15"/>
    </row>
    <row r="105" spans="1:11" ht="10" customHeight="1">
      <c r="A105" s="37" t="s">
        <v>63</v>
      </c>
      <c r="B105" s="24">
        <v>0.78712406062439355</v>
      </c>
      <c r="C105" s="19"/>
      <c r="D105" s="25">
        <v>5015</v>
      </c>
      <c r="E105" s="26">
        <f t="shared" si="7"/>
        <v>1.0140818868596018</v>
      </c>
      <c r="F105" s="41">
        <f t="shared" si="6"/>
        <v>128.83380620523425</v>
      </c>
      <c r="G105" s="15"/>
      <c r="H105" s="15"/>
      <c r="I105" s="15"/>
      <c r="J105" s="15"/>
      <c r="K105" s="15"/>
    </row>
    <row r="106" spans="1:11" ht="10" customHeight="1">
      <c r="A106" s="37" t="s">
        <v>64</v>
      </c>
      <c r="B106" s="24">
        <v>1.0007928858077797</v>
      </c>
      <c r="C106" s="19"/>
      <c r="D106" s="25">
        <v>10075</v>
      </c>
      <c r="E106" s="26">
        <f t="shared" si="7"/>
        <v>2.0372632123849428</v>
      </c>
      <c r="F106" s="41">
        <f t="shared" si="6"/>
        <v>203.56491750444317</v>
      </c>
      <c r="G106" s="15"/>
      <c r="H106" s="15"/>
      <c r="I106" s="15"/>
      <c r="J106" s="15"/>
      <c r="K106" s="15"/>
    </row>
    <row r="107" spans="1:11" ht="10" customHeight="1">
      <c r="A107" s="37" t="s">
        <v>65</v>
      </c>
      <c r="B107" s="24">
        <v>0.84625056119538333</v>
      </c>
      <c r="C107" s="22"/>
      <c r="D107" s="25">
        <v>4143</v>
      </c>
      <c r="E107" s="26">
        <f t="shared" si="7"/>
        <v>0.83775498649238878</v>
      </c>
      <c r="F107" s="41">
        <f t="shared" si="6"/>
        <v>98.996092281345852</v>
      </c>
      <c r="G107" s="15"/>
      <c r="H107" s="15"/>
      <c r="I107" s="15"/>
      <c r="J107" s="15"/>
      <c r="K107" s="15"/>
    </row>
    <row r="108" spans="1:11" ht="10" customHeight="1">
      <c r="A108" s="37" t="s">
        <v>66</v>
      </c>
      <c r="B108" s="24">
        <v>1.906512908714356</v>
      </c>
      <c r="C108" s="22"/>
      <c r="D108" s="25">
        <v>10026</v>
      </c>
      <c r="E108" s="26">
        <f t="shared" si="7"/>
        <v>2.0273549347266933</v>
      </c>
      <c r="F108" s="41">
        <f t="shared" si="6"/>
        <v>106.33837963855311</v>
      </c>
      <c r="G108" s="15"/>
      <c r="H108" s="15"/>
      <c r="I108" s="15"/>
      <c r="J108" s="15"/>
      <c r="K108" s="15"/>
    </row>
    <row r="109" spans="1:11" ht="10" customHeight="1">
      <c r="A109" s="37" t="s">
        <v>67</v>
      </c>
      <c r="B109" s="24">
        <v>0.94918328646264993</v>
      </c>
      <c r="C109" s="22"/>
      <c r="D109" s="25">
        <v>2275</v>
      </c>
      <c r="E109" s="26">
        <f t="shared" si="7"/>
        <v>0.46002717699014833</v>
      </c>
      <c r="F109" s="41">
        <f t="shared" si="6"/>
        <v>48.465579151161151</v>
      </c>
      <c r="G109" s="15"/>
      <c r="H109" s="15"/>
      <c r="I109" s="15"/>
      <c r="J109" s="15"/>
      <c r="K109" s="15"/>
    </row>
    <row r="110" spans="1:11" ht="10" customHeight="1">
      <c r="A110" s="37" t="s">
        <v>68</v>
      </c>
      <c r="B110" s="24">
        <v>1.0556545637294223</v>
      </c>
      <c r="C110" s="22"/>
      <c r="D110" s="25">
        <v>430</v>
      </c>
      <c r="E110" s="26">
        <f t="shared" si="7"/>
        <v>8.6950191694841222E-2</v>
      </c>
      <c r="F110" s="41">
        <f t="shared" si="6"/>
        <v>8.2366140101420218</v>
      </c>
      <c r="G110" s="15"/>
      <c r="H110" s="15"/>
      <c r="I110" s="15"/>
      <c r="J110" s="15"/>
      <c r="K110" s="15"/>
    </row>
    <row r="111" spans="1:11" ht="10" customHeight="1">
      <c r="A111" s="37" t="s">
        <v>69</v>
      </c>
      <c r="B111" s="24">
        <v>2.0398279561666612</v>
      </c>
      <c r="C111" s="22"/>
      <c r="D111" s="25">
        <v>1777</v>
      </c>
      <c r="E111" s="26">
        <f t="shared" si="7"/>
        <v>0.35932672242263453</v>
      </c>
      <c r="F111" s="41">
        <f t="shared" si="6"/>
        <v>17.61554063107841</v>
      </c>
      <c r="G111" s="15"/>
      <c r="H111" s="15"/>
      <c r="I111" s="15"/>
      <c r="J111" s="15"/>
      <c r="K111" s="15"/>
    </row>
    <row r="112" spans="1:11" ht="10" customHeight="1">
      <c r="A112" s="37" t="s">
        <v>70</v>
      </c>
      <c r="B112" s="24">
        <v>1.7145918546567809</v>
      </c>
      <c r="C112" s="22"/>
      <c r="D112" s="25">
        <v>819</v>
      </c>
      <c r="E112" s="26">
        <f t="shared" si="7"/>
        <v>0.16560978371645341</v>
      </c>
      <c r="F112" s="41">
        <f t="shared" si="6"/>
        <v>9.6588458219174509</v>
      </c>
      <c r="G112" s="15"/>
      <c r="H112" s="15"/>
      <c r="I112" s="15"/>
      <c r="J112" s="15"/>
      <c r="K112" s="15"/>
    </row>
    <row r="113" spans="1:11" ht="10" customHeight="1">
      <c r="A113" s="37" t="s">
        <v>71</v>
      </c>
      <c r="B113" s="24">
        <v>2.5880856348951098</v>
      </c>
      <c r="C113" s="35"/>
      <c r="D113" s="25">
        <v>848</v>
      </c>
      <c r="E113" s="26">
        <f t="shared" si="7"/>
        <v>0.17147386641215201</v>
      </c>
      <c r="F113" s="41">
        <f t="shared" si="6"/>
        <v>6.625509762898611</v>
      </c>
      <c r="G113" s="15"/>
      <c r="H113" s="15"/>
      <c r="I113" s="15"/>
      <c r="J113" s="15"/>
      <c r="K113" s="15"/>
    </row>
    <row r="114" spans="1:11" ht="10" customHeight="1">
      <c r="A114" s="37" t="s">
        <v>72</v>
      </c>
      <c r="B114" s="24">
        <v>1.5136650445411701</v>
      </c>
      <c r="C114" s="19"/>
      <c r="D114" s="25">
        <v>578</v>
      </c>
      <c r="E114" s="26">
        <f t="shared" si="7"/>
        <v>0.11687723441771682</v>
      </c>
      <c r="F114" s="41">
        <f t="shared" si="6"/>
        <v>7.7214727815258</v>
      </c>
      <c r="G114" s="15"/>
      <c r="H114" s="15"/>
      <c r="I114" s="15"/>
      <c r="J114" s="15"/>
      <c r="K114" s="15"/>
    </row>
    <row r="115" spans="1:11" ht="10" customHeight="1">
      <c r="A115" s="37" t="s">
        <v>73</v>
      </c>
      <c r="B115" s="24">
        <v>1.1452682922459834</v>
      </c>
      <c r="C115" s="22"/>
      <c r="D115" s="25">
        <v>210</v>
      </c>
      <c r="E115" s="26">
        <f t="shared" si="7"/>
        <v>4.2464047106782921E-2</v>
      </c>
      <c r="F115" s="41">
        <f t="shared" si="6"/>
        <v>3.7077816084043298</v>
      </c>
      <c r="G115" s="15"/>
      <c r="H115" s="15"/>
      <c r="I115" s="15"/>
      <c r="J115" s="15"/>
      <c r="K115" s="15"/>
    </row>
    <row r="116" spans="1:11" ht="10" customHeight="1">
      <c r="A116" s="37" t="s">
        <v>74</v>
      </c>
      <c r="B116" s="24">
        <v>3.0470039540191598</v>
      </c>
      <c r="C116" s="22"/>
      <c r="D116" s="25">
        <v>698</v>
      </c>
      <c r="E116" s="26">
        <f t="shared" si="7"/>
        <v>0.14114240419302135</v>
      </c>
      <c r="F116" s="41">
        <f t="shared" si="6"/>
        <v>4.6321700372868575</v>
      </c>
      <c r="G116" s="15"/>
      <c r="H116" s="15"/>
      <c r="I116" s="15"/>
      <c r="J116" s="15"/>
      <c r="K116" s="15"/>
    </row>
    <row r="117" spans="1:11" ht="10" customHeight="1">
      <c r="A117" s="37" t="s">
        <v>75</v>
      </c>
      <c r="B117" s="24">
        <v>0.59711551927806761</v>
      </c>
      <c r="C117" s="22"/>
      <c r="D117" s="25">
        <v>12361</v>
      </c>
      <c r="E117" s="26">
        <f t="shared" si="7"/>
        <v>2.4995146966044941</v>
      </c>
      <c r="F117" s="41">
        <f t="shared" si="6"/>
        <v>418.59818006848826</v>
      </c>
      <c r="G117" s="15"/>
      <c r="H117" s="15"/>
      <c r="I117" s="15"/>
      <c r="J117" s="15"/>
      <c r="K117" s="15"/>
    </row>
    <row r="118" spans="1:11" ht="10" customHeight="1">
      <c r="A118" s="37" t="s">
        <v>76</v>
      </c>
      <c r="B118" s="24">
        <v>0.59747461976604488</v>
      </c>
      <c r="C118" s="22"/>
      <c r="D118" s="25">
        <v>5809</v>
      </c>
      <c r="E118" s="26">
        <f t="shared" si="7"/>
        <v>1.1746364268728666</v>
      </c>
      <c r="F118" s="41">
        <f t="shared" si="6"/>
        <v>196.60022166846568</v>
      </c>
      <c r="G118" s="15"/>
      <c r="H118" s="15"/>
      <c r="I118" s="15"/>
      <c r="J118" s="15"/>
      <c r="K118" s="15"/>
    </row>
    <row r="119" spans="1:11" ht="10" customHeight="1">
      <c r="A119" s="37" t="s">
        <v>77</v>
      </c>
      <c r="B119" s="24">
        <v>0.47896338905967678</v>
      </c>
      <c r="C119" s="19"/>
      <c r="D119" s="25">
        <v>5089</v>
      </c>
      <c r="E119" s="26">
        <f t="shared" si="7"/>
        <v>1.0290454082210396</v>
      </c>
      <c r="F119" s="41">
        <f t="shared" si="6"/>
        <v>214.8484480705946</v>
      </c>
      <c r="G119" s="15"/>
      <c r="H119" s="15"/>
      <c r="I119" s="15"/>
      <c r="J119" s="15"/>
      <c r="K119" s="15"/>
    </row>
    <row r="120" spans="1:11" ht="10" customHeight="1">
      <c r="A120" s="37" t="s">
        <v>78</v>
      </c>
      <c r="B120" s="24">
        <v>1.1964986169184182</v>
      </c>
      <c r="C120" s="19"/>
      <c r="D120" s="25">
        <v>7837</v>
      </c>
      <c r="E120" s="26">
        <f t="shared" ref="E120:E135" si="8">D120*100/$D$136</f>
        <v>1.5847177960755132</v>
      </c>
      <c r="F120" s="41">
        <f t="shared" si="6"/>
        <v>132.44627061558612</v>
      </c>
      <c r="G120" s="15"/>
      <c r="H120" s="15"/>
      <c r="I120" s="15"/>
      <c r="J120" s="15"/>
      <c r="K120" s="15"/>
    </row>
    <row r="121" spans="1:11" ht="10" customHeight="1">
      <c r="A121" s="37" t="s">
        <v>79</v>
      </c>
      <c r="B121" s="24">
        <v>0.68366277171751988</v>
      </c>
      <c r="C121" s="19"/>
      <c r="D121" s="25">
        <v>7049</v>
      </c>
      <c r="E121" s="26">
        <f t="shared" si="8"/>
        <v>1.4253765145510136</v>
      </c>
      <c r="F121" s="41">
        <f t="shared" ref="F121:F135" si="9">E121*100/B121</f>
        <v>208.49117043043549</v>
      </c>
      <c r="G121" s="15"/>
      <c r="H121" s="15"/>
      <c r="I121" s="15"/>
      <c r="J121" s="15"/>
      <c r="K121" s="15"/>
    </row>
    <row r="122" spans="1:11" ht="10" customHeight="1">
      <c r="A122" s="37" t="s">
        <v>80</v>
      </c>
      <c r="B122" s="24">
        <v>0.82921951445659881</v>
      </c>
      <c r="C122" s="19"/>
      <c r="D122" s="25">
        <v>1238</v>
      </c>
      <c r="E122" s="26">
        <f t="shared" si="8"/>
        <v>0.25033566818189174</v>
      </c>
      <c r="F122" s="41">
        <f t="shared" si="9"/>
        <v>30.189312216794704</v>
      </c>
      <c r="G122" s="15"/>
      <c r="H122" s="15"/>
      <c r="I122" s="15"/>
      <c r="J122" s="15"/>
      <c r="K122" s="15"/>
    </row>
    <row r="123" spans="1:11" ht="10" customHeight="1">
      <c r="A123" s="37" t="s">
        <v>81</v>
      </c>
      <c r="B123" s="24">
        <v>0.64654630667367274</v>
      </c>
      <c r="C123" s="19"/>
      <c r="D123" s="25">
        <v>5056</v>
      </c>
      <c r="E123" s="26">
        <f t="shared" si="8"/>
        <v>1.0223724865328307</v>
      </c>
      <c r="F123" s="41">
        <f t="shared" si="9"/>
        <v>158.12826954231545</v>
      </c>
      <c r="G123" s="15"/>
      <c r="H123" s="15"/>
      <c r="I123" s="15"/>
      <c r="J123" s="15"/>
      <c r="K123" s="15"/>
    </row>
    <row r="124" spans="1:11" ht="10" customHeight="1">
      <c r="A124" s="37" t="s">
        <v>82</v>
      </c>
      <c r="B124" s="24">
        <v>1.1205912294991449</v>
      </c>
      <c r="C124" s="19"/>
      <c r="D124" s="25">
        <v>834</v>
      </c>
      <c r="E124" s="26">
        <f t="shared" si="8"/>
        <v>0.16864292993836646</v>
      </c>
      <c r="F124" s="41">
        <f t="shared" si="9"/>
        <v>15.049460097393627</v>
      </c>
      <c r="G124" s="15"/>
      <c r="H124" s="15"/>
      <c r="I124" s="15"/>
      <c r="J124" s="15"/>
      <c r="K124" s="15"/>
    </row>
    <row r="125" spans="1:11" ht="10" customHeight="1">
      <c r="A125" s="37" t="s">
        <v>83</v>
      </c>
      <c r="B125" s="24">
        <v>0.55241356078031967</v>
      </c>
      <c r="C125" s="19"/>
      <c r="D125" s="25">
        <v>2772</v>
      </c>
      <c r="E125" s="26">
        <f t="shared" si="8"/>
        <v>0.56052542180953457</v>
      </c>
      <c r="F125" s="41">
        <f t="shared" si="9"/>
        <v>101.46843988003415</v>
      </c>
      <c r="G125" s="15"/>
      <c r="H125" s="15"/>
      <c r="I125" s="15"/>
      <c r="J125" s="15"/>
      <c r="K125" s="15"/>
    </row>
    <row r="126" spans="1:11" ht="10" customHeight="1">
      <c r="A126" s="37" t="s">
        <v>84</v>
      </c>
      <c r="B126" s="24">
        <v>3.3365882362957064</v>
      </c>
      <c r="C126" s="19"/>
      <c r="D126" s="25">
        <v>11703</v>
      </c>
      <c r="E126" s="26">
        <f t="shared" si="8"/>
        <v>2.3664606823365739</v>
      </c>
      <c r="F126" s="41">
        <f t="shared" si="9"/>
        <v>70.924564697375658</v>
      </c>
      <c r="G126" s="15"/>
      <c r="H126" s="15"/>
      <c r="I126" s="15"/>
      <c r="J126" s="15"/>
      <c r="K126" s="15"/>
    </row>
    <row r="127" spans="1:11" ht="10" customHeight="1">
      <c r="A127" s="37" t="s">
        <v>85</v>
      </c>
      <c r="B127" s="24">
        <v>1.0893373825342965</v>
      </c>
      <c r="C127" s="19"/>
      <c r="D127" s="25">
        <v>569</v>
      </c>
      <c r="E127" s="26">
        <f t="shared" si="8"/>
        <v>0.11505734668456898</v>
      </c>
      <c r="F127" s="41">
        <f t="shared" si="9"/>
        <v>10.562140667282804</v>
      </c>
      <c r="G127" s="15"/>
      <c r="H127" s="15"/>
      <c r="I127" s="15"/>
      <c r="J127" s="15"/>
      <c r="K127" s="15"/>
    </row>
    <row r="128" spans="1:11" ht="10" customHeight="1">
      <c r="A128" s="37" t="s">
        <v>86</v>
      </c>
      <c r="B128" s="24">
        <v>0.9027019648727902</v>
      </c>
      <c r="C128" s="22"/>
      <c r="D128" s="25">
        <v>1892</v>
      </c>
      <c r="E128" s="26">
        <f t="shared" si="8"/>
        <v>0.38258084345730137</v>
      </c>
      <c r="F128" s="41">
        <f t="shared" si="9"/>
        <v>42.381744844347949</v>
      </c>
      <c r="G128" s="15"/>
      <c r="H128" s="15"/>
      <c r="I128" s="15"/>
      <c r="J128" s="15"/>
      <c r="K128" s="15"/>
    </row>
    <row r="129" spans="1:11" ht="10" customHeight="1">
      <c r="A129" s="37" t="s">
        <v>87</v>
      </c>
      <c r="B129" s="24">
        <v>1.2007916834263705</v>
      </c>
      <c r="C129" s="22"/>
      <c r="D129" s="25">
        <v>669</v>
      </c>
      <c r="E129" s="26">
        <f t="shared" si="8"/>
        <v>0.13527832149732275</v>
      </c>
      <c r="F129" s="41">
        <f t="shared" si="9"/>
        <v>11.265761027867551</v>
      </c>
      <c r="G129" s="15"/>
      <c r="H129" s="15"/>
      <c r="I129" s="15"/>
      <c r="J129" s="15"/>
      <c r="K129" s="15"/>
    </row>
    <row r="130" spans="1:11" ht="10" customHeight="1">
      <c r="A130" s="37" t="s">
        <v>88</v>
      </c>
      <c r="B130" s="24">
        <v>1.0040046160148568</v>
      </c>
      <c r="C130" s="19"/>
      <c r="D130" s="25">
        <v>306</v>
      </c>
      <c r="E130" s="26">
        <f t="shared" si="8"/>
        <v>6.1876182927026548E-2</v>
      </c>
      <c r="F130" s="41">
        <f t="shared" si="9"/>
        <v>6.1629380921203785</v>
      </c>
      <c r="G130" s="15"/>
      <c r="H130" s="15"/>
      <c r="I130" s="15"/>
      <c r="J130" s="15"/>
      <c r="K130" s="15"/>
    </row>
    <row r="131" spans="1:11" ht="10" customHeight="1">
      <c r="A131" s="37" t="s">
        <v>89</v>
      </c>
      <c r="B131" s="24">
        <v>0.78905271268341715</v>
      </c>
      <c r="C131" s="19"/>
      <c r="D131" s="25">
        <v>128</v>
      </c>
      <c r="E131" s="26">
        <f t="shared" si="8"/>
        <v>2.5882847760324831E-2</v>
      </c>
      <c r="F131" s="41">
        <f t="shared" si="9"/>
        <v>3.2802431756811559</v>
      </c>
      <c r="G131" s="15"/>
      <c r="H131" s="15"/>
      <c r="I131" s="15"/>
      <c r="J131" s="15"/>
      <c r="K131" s="15"/>
    </row>
    <row r="132" spans="1:11" ht="10" customHeight="1">
      <c r="A132" s="37" t="s">
        <v>90</v>
      </c>
      <c r="B132" s="24">
        <v>0.25621214591632741</v>
      </c>
      <c r="C132" s="19"/>
      <c r="D132" s="25">
        <v>372</v>
      </c>
      <c r="E132" s="26">
        <f t="shared" si="8"/>
        <v>7.5222026303444031E-2</v>
      </c>
      <c r="F132" s="41">
        <f t="shared" si="9"/>
        <v>29.359274141519311</v>
      </c>
      <c r="G132" s="15"/>
      <c r="H132" s="15"/>
      <c r="I132" s="15"/>
      <c r="J132" s="15"/>
      <c r="K132" s="15"/>
    </row>
    <row r="133" spans="1:11" ht="10" customHeight="1">
      <c r="A133" s="37" t="s">
        <v>91</v>
      </c>
      <c r="B133" s="24">
        <v>1.1409227728577649</v>
      </c>
      <c r="C133" s="19"/>
      <c r="D133" s="25">
        <v>292</v>
      </c>
      <c r="E133" s="26">
        <f t="shared" si="8"/>
        <v>5.9045246453241017E-2</v>
      </c>
      <c r="F133" s="41">
        <f t="shared" si="9"/>
        <v>5.1752185036455574</v>
      </c>
      <c r="G133" s="15"/>
      <c r="H133" s="15"/>
      <c r="I133" s="15"/>
      <c r="J133" s="15"/>
      <c r="K133" s="15"/>
    </row>
    <row r="134" spans="1:11" ht="10" customHeight="1">
      <c r="A134" s="37" t="s">
        <v>92</v>
      </c>
      <c r="B134" s="24">
        <v>0.88979855632727189</v>
      </c>
      <c r="C134" s="19"/>
      <c r="D134" s="25">
        <v>100</v>
      </c>
      <c r="E134" s="26">
        <f t="shared" si="8"/>
        <v>2.0220974812753773E-2</v>
      </c>
      <c r="F134" s="41">
        <f t="shared" si="9"/>
        <v>2.2725340099693767</v>
      </c>
      <c r="G134" s="15"/>
      <c r="H134" s="15"/>
      <c r="I134" s="15"/>
      <c r="J134" s="15"/>
      <c r="K134" s="15"/>
    </row>
    <row r="135" spans="1:11" ht="10" customHeight="1">
      <c r="A135" s="37" t="s">
        <v>93</v>
      </c>
      <c r="B135" s="24">
        <v>1.6050419968020688</v>
      </c>
      <c r="C135" s="19"/>
      <c r="D135" s="25">
        <v>1064</v>
      </c>
      <c r="E135" s="26">
        <f t="shared" si="8"/>
        <v>0.21515117200770015</v>
      </c>
      <c r="F135" s="41">
        <f t="shared" si="9"/>
        <v>13.404706695299776</v>
      </c>
      <c r="G135" s="15"/>
      <c r="H135" s="15"/>
      <c r="I135" s="15"/>
      <c r="J135" s="15"/>
      <c r="K135" s="15"/>
    </row>
    <row r="136" spans="1:11" ht="10" customHeight="1">
      <c r="A136" s="27" t="s">
        <v>6</v>
      </c>
      <c r="B136" s="28">
        <v>24784149</v>
      </c>
      <c r="C136" s="19"/>
      <c r="D136" s="25">
        <f>SUM(D56:D135)</f>
        <v>494536</v>
      </c>
      <c r="E136" s="38">
        <f>SUM(E56:E135)</f>
        <v>100.00000000000001</v>
      </c>
      <c r="F136" s="21"/>
    </row>
  </sheetData>
  <phoneticPr fontId="2" type="noConversion"/>
  <pageMargins left="0.35433070866141736" right="0.19685039370078741" top="0.19685039370078741" bottom="0" header="0" footer="0.19685039370078741"/>
  <pageSetup paperSize="9" orientation="portrait" horizontalDpi="4294967293" verticalDpi="300" r:id="rId1"/>
  <headerFooter alignWithMargins="0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topLeftCell="A19" workbookViewId="0">
      <selection activeCell="H7" sqref="H7"/>
    </sheetView>
  </sheetViews>
  <sheetFormatPr defaultRowHeight="12.5"/>
  <cols>
    <col min="1" max="1" width="35.7265625" customWidth="1"/>
    <col min="2" max="4" width="7.7265625" customWidth="1"/>
    <col min="5" max="5" width="5.7265625" customWidth="1"/>
    <col min="6" max="8" width="7.7265625" customWidth="1"/>
  </cols>
  <sheetData>
    <row r="1" spans="1:8" ht="15">
      <c r="A1" s="12" t="s">
        <v>12</v>
      </c>
      <c r="F1" s="9" t="s">
        <v>11</v>
      </c>
    </row>
    <row r="2" spans="1:8" ht="11.15" customHeight="1">
      <c r="C2" s="8" t="s">
        <v>131</v>
      </c>
      <c r="G2" s="8" t="s">
        <v>131</v>
      </c>
    </row>
    <row r="3" spans="1:8" ht="11.15" customHeight="1">
      <c r="A3" s="3"/>
      <c r="B3" s="8" t="s">
        <v>3</v>
      </c>
      <c r="C3" s="8" t="s">
        <v>130</v>
      </c>
      <c r="D3" s="8" t="s">
        <v>0</v>
      </c>
      <c r="F3" s="8" t="s">
        <v>3</v>
      </c>
      <c r="G3" s="8" t="s">
        <v>130</v>
      </c>
      <c r="H3" s="8" t="s">
        <v>0</v>
      </c>
    </row>
    <row r="4" spans="1:8" ht="11.15" customHeight="1">
      <c r="B4" s="8" t="s">
        <v>1</v>
      </c>
      <c r="C4" s="8" t="s">
        <v>1</v>
      </c>
      <c r="D4" s="8"/>
      <c r="F4" s="8" t="s">
        <v>1</v>
      </c>
      <c r="G4" s="8" t="s">
        <v>1</v>
      </c>
      <c r="H4" s="8"/>
    </row>
    <row r="5" spans="1:8" ht="11.15" customHeight="1">
      <c r="B5" s="8">
        <v>0</v>
      </c>
      <c r="C5" s="8">
        <v>0</v>
      </c>
      <c r="D5" s="8"/>
      <c r="F5" s="8"/>
      <c r="G5" s="8"/>
      <c r="H5" s="8"/>
    </row>
    <row r="6" spans="1:8" ht="10" customHeight="1">
      <c r="A6" s="37" t="s">
        <v>59</v>
      </c>
      <c r="B6" s="24">
        <v>0.4390790258725446</v>
      </c>
      <c r="C6" s="4">
        <v>8.2372162997233769</v>
      </c>
      <c r="D6" s="11">
        <v>1876.021357056228</v>
      </c>
      <c r="F6" s="4">
        <f>F5+B6</f>
        <v>0.4390790258725446</v>
      </c>
      <c r="G6" s="4">
        <f>G5+C6</f>
        <v>8.2372162997233769</v>
      </c>
      <c r="H6" s="11">
        <f>G6*100/F6</f>
        <v>1876.021357056228</v>
      </c>
    </row>
    <row r="7" spans="1:8" ht="10" customHeight="1">
      <c r="A7" s="37" t="s">
        <v>61</v>
      </c>
      <c r="B7" s="24">
        <v>0.70339715920849255</v>
      </c>
      <c r="C7" s="4">
        <v>6.1502094892990602</v>
      </c>
      <c r="D7" s="11">
        <v>874.3580221762154</v>
      </c>
      <c r="F7" s="4">
        <f>F6+B7</f>
        <v>1.1424761850810372</v>
      </c>
      <c r="G7" s="4">
        <f>G6+C7</f>
        <v>14.387425789022437</v>
      </c>
      <c r="H7" s="11">
        <f>G7*100/F7</f>
        <v>1259.3195356629617</v>
      </c>
    </row>
    <row r="8" spans="1:8" ht="10" customHeight="1">
      <c r="A8" s="37" t="s">
        <v>17</v>
      </c>
      <c r="B8" s="24">
        <v>2.2408556372058608</v>
      </c>
      <c r="C8" s="4">
        <v>18.686202824465763</v>
      </c>
      <c r="D8" s="11">
        <v>833.88695434953252</v>
      </c>
      <c r="F8" s="4">
        <f>F7+B8</f>
        <v>3.3833318222868982</v>
      </c>
      <c r="G8" s="4">
        <f>G7+C8</f>
        <v>33.073628613488196</v>
      </c>
      <c r="H8" s="11">
        <f>G8*100/F8</f>
        <v>977.54610989154207</v>
      </c>
    </row>
    <row r="9" spans="1:8" ht="10" customHeight="1">
      <c r="A9" s="37" t="s">
        <v>15</v>
      </c>
      <c r="B9" s="24">
        <v>1.5239498439103154</v>
      </c>
      <c r="C9" s="4">
        <v>10.686987398288498</v>
      </c>
      <c r="D9" s="11">
        <v>701.26897161304657</v>
      </c>
      <c r="F9" s="4">
        <f>F8+B9</f>
        <v>4.9072816661972141</v>
      </c>
      <c r="G9" s="4">
        <f>G8+C9</f>
        <v>43.76061601177669</v>
      </c>
      <c r="H9" s="11">
        <f>G9*100/F9</f>
        <v>891.74860928021644</v>
      </c>
    </row>
    <row r="10" spans="1:8" ht="10" customHeight="1">
      <c r="A10" s="37" t="s">
        <v>60</v>
      </c>
      <c r="B10" s="24">
        <v>0.8381445737757629</v>
      </c>
      <c r="C10" s="4">
        <v>4.9674846725010919</v>
      </c>
      <c r="D10" s="11">
        <v>592.67635058746941</v>
      </c>
      <c r="F10" s="4">
        <f>F9+B10</f>
        <v>5.7454262399729767</v>
      </c>
      <c r="G10" s="4">
        <f>G9+C10</f>
        <v>48.728100684277784</v>
      </c>
      <c r="H10" s="11">
        <f>G10*100/F10</f>
        <v>848.11985480309602</v>
      </c>
    </row>
    <row r="11" spans="1:8" ht="10" customHeight="1">
      <c r="A11" s="37" t="s">
        <v>45</v>
      </c>
      <c r="B11" s="24">
        <v>0.81468603178588062</v>
      </c>
      <c r="C11" s="4">
        <v>3.753619554491483</v>
      </c>
      <c r="D11" s="11">
        <v>460.74431229207892</v>
      </c>
      <c r="F11" s="4">
        <f>F10+B11</f>
        <v>6.5601122717588574</v>
      </c>
      <c r="G11" s="4">
        <f>G10+C11</f>
        <v>52.48172023876927</v>
      </c>
      <c r="H11" s="11">
        <f>G11*100/F11</f>
        <v>800.01253125959363</v>
      </c>
    </row>
    <row r="12" spans="1:8" ht="10" customHeight="1">
      <c r="A12" s="37" t="s">
        <v>75</v>
      </c>
      <c r="B12" s="24">
        <v>0.59711551927806761</v>
      </c>
      <c r="C12" s="4">
        <v>2.4995146966044941</v>
      </c>
      <c r="D12" s="11">
        <v>418.59818006848826</v>
      </c>
      <c r="F12" s="4">
        <f>F11+B12</f>
        <v>7.1572277910369246</v>
      </c>
      <c r="G12" s="4">
        <f>G11+C12</f>
        <v>54.981234935373763</v>
      </c>
      <c r="H12" s="11">
        <f>G12*100/F12</f>
        <v>768.19177118027972</v>
      </c>
    </row>
    <row r="13" spans="1:8" ht="10" customHeight="1">
      <c r="A13" s="37" t="s">
        <v>16</v>
      </c>
      <c r="B13" s="24">
        <v>0.73942018344063376</v>
      </c>
      <c r="C13" s="16">
        <v>2.4665545076597053</v>
      </c>
      <c r="D13" s="11">
        <v>333.57954825934758</v>
      </c>
      <c r="F13" s="4">
        <f t="shared" ref="F13:F76" si="0">F12+B13</f>
        <v>7.896647974477558</v>
      </c>
      <c r="G13" s="4">
        <f t="shared" ref="G13:G76" si="1">G12+C13</f>
        <v>57.447789443033471</v>
      </c>
      <c r="H13" s="11">
        <f>G13*100/F13</f>
        <v>727.49588975864424</v>
      </c>
    </row>
    <row r="14" spans="1:8" ht="10" customHeight="1">
      <c r="A14" s="37" t="s">
        <v>62</v>
      </c>
      <c r="B14" s="24">
        <v>0.85112060938626544</v>
      </c>
      <c r="C14" s="4">
        <v>2.4742384780885516</v>
      </c>
      <c r="D14" s="11">
        <v>290.70362658386341</v>
      </c>
      <c r="F14" s="4">
        <f t="shared" si="0"/>
        <v>8.7477685838638237</v>
      </c>
      <c r="G14" s="4">
        <f t="shared" si="1"/>
        <v>59.922027921122023</v>
      </c>
      <c r="H14" s="11">
        <f>G14*100/F14</f>
        <v>684.99786370268748</v>
      </c>
    </row>
    <row r="15" spans="1:8" ht="10" customHeight="1">
      <c r="A15" s="37" t="s">
        <v>21</v>
      </c>
      <c r="B15" s="24">
        <v>0.18851161684026349</v>
      </c>
      <c r="C15" s="4">
        <v>0.48449455651358042</v>
      </c>
      <c r="D15" s="11">
        <v>257.0104509390103</v>
      </c>
      <c r="F15" s="4">
        <f t="shared" si="0"/>
        <v>8.936280200704088</v>
      </c>
      <c r="G15" s="4">
        <f t="shared" si="1"/>
        <v>60.406522477635605</v>
      </c>
      <c r="H15" s="11">
        <f>G15*100/F15</f>
        <v>675.96943158604392</v>
      </c>
    </row>
    <row r="16" spans="1:8" ht="10" customHeight="1">
      <c r="A16" s="37" t="s">
        <v>46</v>
      </c>
      <c r="B16" s="24">
        <v>0.66809233595230566</v>
      </c>
      <c r="C16" s="4">
        <v>1.4639985764433732</v>
      </c>
      <c r="D16" s="11">
        <v>219.13117359093405</v>
      </c>
      <c r="F16" s="4">
        <f t="shared" si="0"/>
        <v>9.6043725366563937</v>
      </c>
      <c r="G16" s="4">
        <f t="shared" si="1"/>
        <v>61.870521054078978</v>
      </c>
      <c r="H16" s="11">
        <f>G16*100/F16</f>
        <v>644.19118290072288</v>
      </c>
    </row>
    <row r="17" spans="1:8" ht="10" customHeight="1">
      <c r="A17" s="37" t="s">
        <v>77</v>
      </c>
      <c r="B17" s="24">
        <v>0.47896338905967678</v>
      </c>
      <c r="C17" s="4">
        <v>1.0290454082210396</v>
      </c>
      <c r="D17" s="11">
        <v>214.8484480705946</v>
      </c>
      <c r="F17" s="4">
        <f t="shared" si="0"/>
        <v>10.083335925716071</v>
      </c>
      <c r="G17" s="4">
        <f t="shared" si="1"/>
        <v>62.899566462300015</v>
      </c>
      <c r="H17" s="11">
        <f>G17*100/F17</f>
        <v>623.79719296948031</v>
      </c>
    </row>
    <row r="18" spans="1:8" ht="10" customHeight="1">
      <c r="A18" s="37" t="s">
        <v>79</v>
      </c>
      <c r="B18" s="24">
        <v>0.68366277171751988</v>
      </c>
      <c r="C18" s="4">
        <v>1.4253765145510136</v>
      </c>
      <c r="D18" s="11">
        <v>208.49117043043549</v>
      </c>
      <c r="F18" s="4">
        <f t="shared" si="0"/>
        <v>10.766998697433591</v>
      </c>
      <c r="G18" s="4">
        <f t="shared" si="1"/>
        <v>64.324942976851034</v>
      </c>
      <c r="H18" s="11">
        <f>G18*100/F18</f>
        <v>597.42686689637526</v>
      </c>
    </row>
    <row r="19" spans="1:8" ht="10" customHeight="1">
      <c r="A19" s="37" t="s">
        <v>64</v>
      </c>
      <c r="B19" s="24">
        <v>1.0007928858077797</v>
      </c>
      <c r="C19" s="4">
        <v>2.0372632123849428</v>
      </c>
      <c r="D19" s="11">
        <v>203.56491750444317</v>
      </c>
      <c r="F19" s="4">
        <f t="shared" si="0"/>
        <v>11.767791583241371</v>
      </c>
      <c r="G19" s="4">
        <f t="shared" si="1"/>
        <v>66.362206189235977</v>
      </c>
      <c r="H19" s="11">
        <f>G19*100/F19</f>
        <v>563.93084224692643</v>
      </c>
    </row>
    <row r="20" spans="1:8" ht="10" customHeight="1">
      <c r="A20" s="37" t="s">
        <v>76</v>
      </c>
      <c r="B20" s="24">
        <v>0.59747461976604488</v>
      </c>
      <c r="C20" s="4">
        <v>1.1746364268728666</v>
      </c>
      <c r="D20" s="11">
        <v>196.60022166846568</v>
      </c>
      <c r="F20" s="4">
        <f t="shared" si="0"/>
        <v>12.365266203007415</v>
      </c>
      <c r="G20" s="4">
        <f t="shared" si="1"/>
        <v>67.536842616108842</v>
      </c>
      <c r="H20" s="11">
        <f>G20*100/F20</f>
        <v>546.1818735425436</v>
      </c>
    </row>
    <row r="21" spans="1:8" ht="10" customHeight="1">
      <c r="A21" s="37" t="s">
        <v>32</v>
      </c>
      <c r="B21" s="24">
        <v>0.46039910428233788</v>
      </c>
      <c r="C21" s="4">
        <v>0.86343562450458611</v>
      </c>
      <c r="D21" s="11">
        <v>187.54068295821176</v>
      </c>
      <c r="F21" s="4">
        <f t="shared" si="0"/>
        <v>12.825665307289754</v>
      </c>
      <c r="G21" s="4">
        <f t="shared" si="1"/>
        <v>68.400278240613432</v>
      </c>
      <c r="H21" s="11">
        <f>G21*100/F21</f>
        <v>533.30783707365731</v>
      </c>
    </row>
    <row r="22" spans="1:8" ht="10" customHeight="1">
      <c r="A22" s="37" t="s">
        <v>20</v>
      </c>
      <c r="B22" s="24">
        <v>1.5166185451838592</v>
      </c>
      <c r="C22" s="4">
        <v>2.4962793406344534</v>
      </c>
      <c r="D22" s="11">
        <v>164.59506898168848</v>
      </c>
      <c r="F22" s="4">
        <f t="shared" si="0"/>
        <v>14.342283852473614</v>
      </c>
      <c r="G22" s="4">
        <f t="shared" si="1"/>
        <v>70.89655758124789</v>
      </c>
      <c r="H22" s="11">
        <f>G22*100/F22</f>
        <v>494.3184663648974</v>
      </c>
    </row>
    <row r="23" spans="1:8" ht="10" customHeight="1">
      <c r="A23" s="37" t="s">
        <v>81</v>
      </c>
      <c r="B23" s="24">
        <v>0.64654630667367274</v>
      </c>
      <c r="C23" s="4">
        <v>1.0223724865328307</v>
      </c>
      <c r="D23" s="11">
        <v>158.12826954231545</v>
      </c>
      <c r="F23" s="4">
        <f t="shared" si="0"/>
        <v>14.988830159147286</v>
      </c>
      <c r="G23" s="4">
        <f t="shared" si="1"/>
        <v>71.918930067780721</v>
      </c>
      <c r="H23" s="11">
        <f>G23*100/F23</f>
        <v>479.81683229555114</v>
      </c>
    </row>
    <row r="24" spans="1:8" ht="10" customHeight="1">
      <c r="A24" s="37" t="s">
        <v>18</v>
      </c>
      <c r="B24" s="24">
        <v>3.5968029404600497</v>
      </c>
      <c r="C24" s="4">
        <v>5.3787793001925035</v>
      </c>
      <c r="D24" s="11">
        <v>149.54334138485024</v>
      </c>
      <c r="F24" s="4">
        <f t="shared" si="0"/>
        <v>18.585633099607335</v>
      </c>
      <c r="G24" s="4">
        <f t="shared" si="1"/>
        <v>77.297709367973226</v>
      </c>
      <c r="H24" s="11">
        <f>G24*100/F24</f>
        <v>415.90032986073703</v>
      </c>
    </row>
    <row r="25" spans="1:8" ht="10" customHeight="1">
      <c r="A25" s="37" t="s">
        <v>33</v>
      </c>
      <c r="B25" s="24">
        <v>2.455981038525874</v>
      </c>
      <c r="C25" s="4">
        <v>3.5841677855606062</v>
      </c>
      <c r="D25" s="11">
        <v>145.93629711864108</v>
      </c>
      <c r="F25" s="4">
        <f t="shared" si="0"/>
        <v>21.041614138133209</v>
      </c>
      <c r="G25" s="4">
        <f t="shared" si="1"/>
        <v>80.881877153533836</v>
      </c>
      <c r="H25" s="11">
        <f>G25*100/F25</f>
        <v>384.39007873903341</v>
      </c>
    </row>
    <row r="26" spans="1:8" ht="10" customHeight="1">
      <c r="A26" s="37" t="s">
        <v>78</v>
      </c>
      <c r="B26" s="24">
        <v>1.1964986169184182</v>
      </c>
      <c r="C26" s="4">
        <v>1.5847177960755132</v>
      </c>
      <c r="D26" s="11">
        <v>132.44627061558612</v>
      </c>
      <c r="F26" s="4">
        <f t="shared" si="0"/>
        <v>22.238112755051628</v>
      </c>
      <c r="G26" s="4">
        <f t="shared" si="1"/>
        <v>82.466594949609345</v>
      </c>
      <c r="H26" s="11">
        <f>G26*100/F26</f>
        <v>370.83450317013154</v>
      </c>
    </row>
    <row r="27" spans="1:8" ht="10" customHeight="1">
      <c r="A27" s="37" t="s">
        <v>63</v>
      </c>
      <c r="B27" s="24">
        <v>0.78712406062439355</v>
      </c>
      <c r="C27" s="4">
        <v>1.0140818868596018</v>
      </c>
      <c r="D27" s="11">
        <v>128.83380620523425</v>
      </c>
      <c r="F27" s="4">
        <f t="shared" si="0"/>
        <v>23.025236815676021</v>
      </c>
      <c r="G27" s="4">
        <f t="shared" si="1"/>
        <v>83.480676836468945</v>
      </c>
      <c r="H27" s="11">
        <f>G27*100/F27</f>
        <v>362.56164270863741</v>
      </c>
    </row>
    <row r="28" spans="1:8" ht="10" customHeight="1">
      <c r="A28" s="37" t="s">
        <v>66</v>
      </c>
      <c r="B28" s="24">
        <v>1.906512908714356</v>
      </c>
      <c r="C28" s="4">
        <v>2.0273549347266933</v>
      </c>
      <c r="D28" s="11">
        <v>106.33837963855311</v>
      </c>
      <c r="F28" s="4">
        <f t="shared" si="0"/>
        <v>24.931749724390375</v>
      </c>
      <c r="G28" s="4">
        <f t="shared" si="1"/>
        <v>85.508031771195633</v>
      </c>
      <c r="H28" s="11">
        <f>G28*100/F28</f>
        <v>342.96843469250916</v>
      </c>
    </row>
    <row r="29" spans="1:8" ht="10" customHeight="1">
      <c r="A29" s="37" t="s">
        <v>83</v>
      </c>
      <c r="B29" s="24">
        <v>0.55241356078031967</v>
      </c>
      <c r="C29" s="4">
        <v>0.56052542180953457</v>
      </c>
      <c r="D29" s="11">
        <v>101.46843988003415</v>
      </c>
      <c r="F29" s="4">
        <f t="shared" si="0"/>
        <v>25.484163285170695</v>
      </c>
      <c r="G29" s="4">
        <f t="shared" si="1"/>
        <v>86.068557193005162</v>
      </c>
      <c r="H29" s="11">
        <f>G29*100/F29</f>
        <v>337.73350229273052</v>
      </c>
    </row>
    <row r="30" spans="1:8" ht="10" customHeight="1">
      <c r="A30" s="37" t="s">
        <v>65</v>
      </c>
      <c r="B30" s="24">
        <v>0.84625056119538333</v>
      </c>
      <c r="C30" s="4">
        <v>0.83775498649238878</v>
      </c>
      <c r="D30" s="11">
        <v>98.996092281345852</v>
      </c>
      <c r="F30" s="4">
        <f t="shared" si="0"/>
        <v>26.330413846366078</v>
      </c>
      <c r="G30" s="4">
        <f t="shared" si="1"/>
        <v>86.906312179497547</v>
      </c>
      <c r="H30" s="11">
        <f>G30*100/F30</f>
        <v>330.06056299222081</v>
      </c>
    </row>
    <row r="31" spans="1:8" ht="10" customHeight="1">
      <c r="A31" s="37" t="s">
        <v>34</v>
      </c>
      <c r="B31" s="24">
        <v>1.2943877960062296</v>
      </c>
      <c r="C31" s="4">
        <v>1.1356099454842519</v>
      </c>
      <c r="D31" s="11">
        <v>87.733363138011725</v>
      </c>
      <c r="F31" s="4">
        <f t="shared" si="0"/>
        <v>27.624801642372308</v>
      </c>
      <c r="G31" s="4">
        <f t="shared" si="1"/>
        <v>88.041922124981795</v>
      </c>
      <c r="H31" s="11">
        <f>G31*100/F31</f>
        <v>318.70607892416018</v>
      </c>
    </row>
    <row r="32" spans="1:8" ht="10" customHeight="1">
      <c r="A32" s="37" t="s">
        <v>84</v>
      </c>
      <c r="B32" s="24">
        <v>3.3365882362957064</v>
      </c>
      <c r="C32" s="4">
        <v>2.3664606823365739</v>
      </c>
      <c r="D32" s="11">
        <v>70.924564697375658</v>
      </c>
      <c r="F32" s="4">
        <f t="shared" si="0"/>
        <v>30.961389878668015</v>
      </c>
      <c r="G32" s="4">
        <f t="shared" si="1"/>
        <v>90.408382807318375</v>
      </c>
      <c r="H32" s="11">
        <f>G32*100/F32</f>
        <v>292.00363149591209</v>
      </c>
    </row>
    <row r="33" spans="1:8" ht="10" customHeight="1">
      <c r="A33" s="37" t="s">
        <v>48</v>
      </c>
      <c r="B33" s="24">
        <v>0.83001437733448091</v>
      </c>
      <c r="C33" s="4">
        <v>0.51260171150330813</v>
      </c>
      <c r="D33" s="11">
        <v>61.758172569188979</v>
      </c>
      <c r="F33" s="4">
        <f t="shared" si="0"/>
        <v>31.791404256002497</v>
      </c>
      <c r="G33" s="4">
        <f t="shared" si="1"/>
        <v>90.920984518821683</v>
      </c>
      <c r="H33" s="11">
        <f>G33*100/F33</f>
        <v>285.99235122385323</v>
      </c>
    </row>
    <row r="34" spans="1:8" ht="10" customHeight="1">
      <c r="A34" s="37" t="s">
        <v>22</v>
      </c>
      <c r="B34" s="24">
        <v>0.15501036569784987</v>
      </c>
      <c r="C34" s="4">
        <v>9.2612064642412284E-2</v>
      </c>
      <c r="D34" s="11">
        <v>59.745723600790711</v>
      </c>
      <c r="F34" s="4">
        <f t="shared" si="0"/>
        <v>31.946414621700349</v>
      </c>
      <c r="G34" s="4">
        <f t="shared" si="1"/>
        <v>91.013596583464093</v>
      </c>
      <c r="H34" s="11">
        <f>G34*100/F34</f>
        <v>284.89455753085036</v>
      </c>
    </row>
    <row r="35" spans="1:8" ht="10" customHeight="1">
      <c r="A35" s="37" t="s">
        <v>19</v>
      </c>
      <c r="B35" s="24">
        <v>1.6939940120598855</v>
      </c>
      <c r="C35" s="4">
        <v>0.8464500056618729</v>
      </c>
      <c r="D35" s="11">
        <v>49.967709427295752</v>
      </c>
      <c r="F35" s="4">
        <f t="shared" si="0"/>
        <v>33.640408633760231</v>
      </c>
      <c r="G35" s="4">
        <f t="shared" si="1"/>
        <v>91.860046589125972</v>
      </c>
      <c r="H35" s="11">
        <f>G35*100/F35</f>
        <v>273.06459796370825</v>
      </c>
    </row>
    <row r="36" spans="1:8" ht="10" customHeight="1">
      <c r="A36" s="37" t="s">
        <v>67</v>
      </c>
      <c r="B36" s="24">
        <v>0.94918328646264993</v>
      </c>
      <c r="C36" s="4">
        <v>0.46002717699014833</v>
      </c>
      <c r="D36" s="11">
        <v>48.465579151161151</v>
      </c>
      <c r="F36" s="4">
        <f t="shared" si="0"/>
        <v>34.58959192022288</v>
      </c>
      <c r="G36" s="4">
        <f t="shared" si="1"/>
        <v>92.320073766116124</v>
      </c>
      <c r="H36" s="11">
        <f>G36*100/F36</f>
        <v>266.90130944314785</v>
      </c>
    </row>
    <row r="37" spans="1:8" ht="10" customHeight="1">
      <c r="A37" s="37" t="s">
        <v>86</v>
      </c>
      <c r="B37" s="24">
        <v>0.9027019648727902</v>
      </c>
      <c r="C37" s="4">
        <v>0.38258084345730137</v>
      </c>
      <c r="D37" s="11">
        <v>42.381744844347949</v>
      </c>
      <c r="F37" s="4">
        <f t="shared" si="0"/>
        <v>35.49229388509567</v>
      </c>
      <c r="G37" s="4">
        <f t="shared" si="1"/>
        <v>92.702654609573429</v>
      </c>
      <c r="H37" s="11">
        <f>G37*100/F37</f>
        <v>261.19093600907604</v>
      </c>
    </row>
    <row r="38" spans="1:8" ht="10" customHeight="1">
      <c r="A38" s="37" t="s">
        <v>47</v>
      </c>
      <c r="B38" s="24">
        <v>0.9637853613614088</v>
      </c>
      <c r="C38" s="4">
        <v>0.33546597214358509</v>
      </c>
      <c r="D38" s="11">
        <v>34.807124655817326</v>
      </c>
      <c r="F38" s="4">
        <f t="shared" si="0"/>
        <v>36.45607924645708</v>
      </c>
      <c r="G38" s="4">
        <f t="shared" si="1"/>
        <v>93.03812058171701</v>
      </c>
      <c r="H38" s="11">
        <f>G38*100/F38</f>
        <v>255.20605206265773</v>
      </c>
    </row>
    <row r="39" spans="1:8" ht="10" customHeight="1">
      <c r="A39" s="37" t="s">
        <v>23</v>
      </c>
      <c r="B39" s="24">
        <v>2.3478595129491837</v>
      </c>
      <c r="C39" s="4">
        <v>0.73503243444359967</v>
      </c>
      <c r="D39" s="11">
        <v>31.3064913121788</v>
      </c>
      <c r="F39" s="4">
        <f t="shared" si="0"/>
        <v>38.803938759406265</v>
      </c>
      <c r="G39" s="4">
        <f t="shared" si="1"/>
        <v>93.773153016160606</v>
      </c>
      <c r="H39" s="11">
        <f>G39*100/F39</f>
        <v>241.6588522046091</v>
      </c>
    </row>
    <row r="40" spans="1:8" ht="10" customHeight="1">
      <c r="A40" s="37" t="s">
        <v>80</v>
      </c>
      <c r="B40" s="24">
        <v>0.82921951445659881</v>
      </c>
      <c r="C40" s="4">
        <v>0.25033566818189174</v>
      </c>
      <c r="D40" s="11">
        <v>30.189312216794704</v>
      </c>
      <c r="F40" s="4">
        <f t="shared" si="0"/>
        <v>39.633158273862861</v>
      </c>
      <c r="G40" s="4">
        <f t="shared" si="1"/>
        <v>94.023488684342496</v>
      </c>
      <c r="H40" s="11">
        <f>G40*100/F40</f>
        <v>237.23440871061942</v>
      </c>
    </row>
    <row r="41" spans="1:8" ht="10" customHeight="1">
      <c r="A41" s="37" t="s">
        <v>90</v>
      </c>
      <c r="B41" s="24">
        <v>0.25621214591632741</v>
      </c>
      <c r="C41" s="4">
        <v>7.5222026303444031E-2</v>
      </c>
      <c r="D41" s="11">
        <v>29.359274141519311</v>
      </c>
      <c r="F41" s="4">
        <f t="shared" si="0"/>
        <v>39.889370419779191</v>
      </c>
      <c r="G41" s="4">
        <f t="shared" si="1"/>
        <v>94.098710710645946</v>
      </c>
      <c r="H41" s="11">
        <f>G41*100/F41</f>
        <v>235.89921254808019</v>
      </c>
    </row>
    <row r="42" spans="1:8" ht="10" customHeight="1">
      <c r="A42" s="37" t="s">
        <v>35</v>
      </c>
      <c r="B42" s="24">
        <v>1.3453881349728813</v>
      </c>
      <c r="C42" s="4">
        <v>0.36498859537020562</v>
      </c>
      <c r="D42" s="11">
        <v>27.128869794705199</v>
      </c>
      <c r="F42" s="4">
        <f t="shared" si="0"/>
        <v>41.234758554752069</v>
      </c>
      <c r="G42" s="4">
        <f t="shared" si="1"/>
        <v>94.463699306016153</v>
      </c>
      <c r="H42" s="11">
        <f>G42*100/F42</f>
        <v>229.08755287262318</v>
      </c>
    </row>
    <row r="43" spans="1:8" ht="10" customHeight="1">
      <c r="A43" s="37" t="s">
        <v>51</v>
      </c>
      <c r="B43" s="24">
        <v>1.2769532655730886</v>
      </c>
      <c r="C43" s="4">
        <v>0.31868256304899945</v>
      </c>
      <c r="D43" s="11">
        <v>24.956478176668174</v>
      </c>
      <c r="F43" s="4">
        <f t="shared" si="0"/>
        <v>42.511711820325161</v>
      </c>
      <c r="G43" s="4">
        <f t="shared" si="1"/>
        <v>94.782381869065148</v>
      </c>
      <c r="H43" s="11">
        <f>G43*100/F43</f>
        <v>222.95592863834995</v>
      </c>
    </row>
    <row r="44" spans="1:8" ht="10" customHeight="1">
      <c r="A44" s="37" t="s">
        <v>49</v>
      </c>
      <c r="B44" s="24">
        <v>1.4039941415781514</v>
      </c>
      <c r="C44" s="4">
        <v>0.34759855703123738</v>
      </c>
      <c r="D44" s="11">
        <v>24.757835288437978</v>
      </c>
      <c r="F44" s="4">
        <f t="shared" si="0"/>
        <v>43.915705961903313</v>
      </c>
      <c r="G44" s="4">
        <f t="shared" si="1"/>
        <v>95.129980426096381</v>
      </c>
      <c r="H44" s="11">
        <f>G44*100/F44</f>
        <v>216.61949487643719</v>
      </c>
    </row>
    <row r="45" spans="1:8" ht="10" customHeight="1">
      <c r="A45" s="37" t="s">
        <v>14</v>
      </c>
      <c r="B45" s="24">
        <v>1.3013680639185958</v>
      </c>
      <c r="C45" s="4">
        <v>0.31807593380461685</v>
      </c>
      <c r="D45" s="11">
        <v>24.441658176768765</v>
      </c>
      <c r="F45" s="4">
        <f t="shared" si="0"/>
        <v>45.217074025821908</v>
      </c>
      <c r="G45" s="4">
        <f t="shared" si="1"/>
        <v>95.448056359901003</v>
      </c>
      <c r="H45" s="11">
        <f>G45*100/F45</f>
        <v>211.08852887162473</v>
      </c>
    </row>
    <row r="46" spans="1:8" ht="10" customHeight="1">
      <c r="A46" s="37" t="s">
        <v>24</v>
      </c>
      <c r="B46" s="24">
        <v>2.226745812414217</v>
      </c>
      <c r="C46" s="4">
        <v>0.52695860362036329</v>
      </c>
      <c r="D46" s="11">
        <v>23.664964392547333</v>
      </c>
      <c r="F46" s="4">
        <f t="shared" si="0"/>
        <v>47.443819838236124</v>
      </c>
      <c r="G46" s="4">
        <f t="shared" si="1"/>
        <v>95.97501496352136</v>
      </c>
      <c r="H46" s="11">
        <f>G46*100/F46</f>
        <v>202.29192187888034</v>
      </c>
    </row>
    <row r="47" spans="1:8" ht="10" customHeight="1">
      <c r="A47" s="37" t="s">
        <v>25</v>
      </c>
      <c r="B47" s="24">
        <v>1.1248762263332099</v>
      </c>
      <c r="C47" s="4">
        <v>0.20483847485319573</v>
      </c>
      <c r="D47" s="11">
        <v>18.209867899947831</v>
      </c>
      <c r="F47" s="4">
        <f t="shared" si="0"/>
        <v>48.56869606456933</v>
      </c>
      <c r="G47" s="4">
        <f t="shared" si="1"/>
        <v>96.17985343837455</v>
      </c>
      <c r="H47" s="11">
        <f>G47*100/F47</f>
        <v>198.02848590068979</v>
      </c>
    </row>
    <row r="48" spans="1:8" ht="10" customHeight="1">
      <c r="A48" s="37" t="s">
        <v>69</v>
      </c>
      <c r="B48" s="24">
        <v>2.0398279561666612</v>
      </c>
      <c r="C48" s="4">
        <v>0.35932672242263453</v>
      </c>
      <c r="D48" s="11">
        <v>17.61554063107841</v>
      </c>
      <c r="F48" s="4">
        <f t="shared" si="0"/>
        <v>50.608524020735992</v>
      </c>
      <c r="G48" s="4">
        <f t="shared" si="1"/>
        <v>96.539180160797187</v>
      </c>
      <c r="H48" s="11">
        <f>G48*100/F48</f>
        <v>190.75675892314482</v>
      </c>
    </row>
    <row r="49" spans="1:8" ht="10" customHeight="1">
      <c r="A49" s="37" t="s">
        <v>56</v>
      </c>
      <c r="B49" s="24">
        <v>2.5427502069972223</v>
      </c>
      <c r="C49" s="4">
        <v>0.44688354336185837</v>
      </c>
      <c r="D49" s="11">
        <v>17.574811011011217</v>
      </c>
      <c r="F49" s="4">
        <f t="shared" si="0"/>
        <v>53.151274227733211</v>
      </c>
      <c r="G49" s="4">
        <f t="shared" si="1"/>
        <v>96.986063704159051</v>
      </c>
      <c r="H49" s="11">
        <f>G49*100/F49</f>
        <v>182.47175653514961</v>
      </c>
    </row>
    <row r="50" spans="1:8" ht="10" customHeight="1">
      <c r="A50" s="37" t="s">
        <v>82</v>
      </c>
      <c r="B50" s="24">
        <v>1.1205912294991449</v>
      </c>
      <c r="C50" s="4">
        <v>0.16864292993836646</v>
      </c>
      <c r="D50" s="11">
        <v>15.049460097393627</v>
      </c>
      <c r="F50" s="4">
        <f t="shared" si="0"/>
        <v>54.271865457232359</v>
      </c>
      <c r="G50" s="4">
        <f t="shared" si="1"/>
        <v>97.154706634097423</v>
      </c>
      <c r="H50" s="11">
        <f>G50*100/F50</f>
        <v>179.01486491312494</v>
      </c>
    </row>
    <row r="51" spans="1:8" ht="10" customHeight="1">
      <c r="A51" s="37" t="s">
        <v>93</v>
      </c>
      <c r="B51" s="24">
        <v>1.6050419968020688</v>
      </c>
      <c r="C51" s="4">
        <v>0.21515117200770015</v>
      </c>
      <c r="D51" s="11">
        <v>13.404706695299776</v>
      </c>
      <c r="F51" s="4">
        <f t="shared" si="0"/>
        <v>55.876907454034431</v>
      </c>
      <c r="G51" s="4">
        <f t="shared" si="1"/>
        <v>97.369857806105117</v>
      </c>
      <c r="H51" s="11">
        <f>G51*100/F51</f>
        <v>174.25777882608071</v>
      </c>
    </row>
    <row r="52" spans="1:8" ht="10" customHeight="1">
      <c r="A52" s="37" t="s">
        <v>87</v>
      </c>
      <c r="B52" s="24">
        <v>1.2007916834263705</v>
      </c>
      <c r="C52" s="4">
        <v>0.13527832149732275</v>
      </c>
      <c r="D52" s="11">
        <v>11.265761027867551</v>
      </c>
      <c r="F52" s="4">
        <f t="shared" si="0"/>
        <v>57.077699137460804</v>
      </c>
      <c r="G52" s="4">
        <f t="shared" si="1"/>
        <v>97.505136127602441</v>
      </c>
      <c r="H52" s="11">
        <f>G52*100/F52</f>
        <v>170.82877831634352</v>
      </c>
    </row>
    <row r="53" spans="1:8" ht="10" customHeight="1">
      <c r="A53" s="37" t="s">
        <v>85</v>
      </c>
      <c r="B53" s="24">
        <v>1.0893373825342965</v>
      </c>
      <c r="C53" s="4">
        <v>0.11505734668456898</v>
      </c>
      <c r="D53" s="11">
        <v>10.562140667282804</v>
      </c>
      <c r="F53" s="4">
        <f t="shared" si="0"/>
        <v>58.167036519995101</v>
      </c>
      <c r="G53" s="4">
        <f t="shared" si="1"/>
        <v>97.620193474287007</v>
      </c>
      <c r="H53" s="11">
        <f>G53*100/F53</f>
        <v>167.8273457179304</v>
      </c>
    </row>
    <row r="54" spans="1:8" ht="10" customHeight="1">
      <c r="A54" s="37" t="s">
        <v>70</v>
      </c>
      <c r="B54" s="24">
        <v>1.7145918546567809</v>
      </c>
      <c r="C54" s="4">
        <v>0.16560978371645341</v>
      </c>
      <c r="D54" s="11">
        <v>9.6588458219174509</v>
      </c>
      <c r="F54" s="4">
        <f t="shared" si="0"/>
        <v>59.881628374651882</v>
      </c>
      <c r="G54" s="4">
        <f t="shared" si="1"/>
        <v>97.785803258003455</v>
      </c>
      <c r="H54" s="11">
        <f>G54*100/F54</f>
        <v>163.29850391876877</v>
      </c>
    </row>
    <row r="55" spans="1:8" ht="10" customHeight="1">
      <c r="A55" s="37" t="s">
        <v>27</v>
      </c>
      <c r="B55" s="24">
        <v>0.86680402058589945</v>
      </c>
      <c r="C55" s="4">
        <v>8.3108206480418015E-2</v>
      </c>
      <c r="D55" s="11">
        <v>9.5878889006816816</v>
      </c>
      <c r="F55" s="4">
        <f t="shared" si="0"/>
        <v>60.748432395237785</v>
      </c>
      <c r="G55" s="4">
        <f t="shared" si="1"/>
        <v>97.868911464483872</v>
      </c>
      <c r="H55" s="11">
        <f>G55*100/F55</f>
        <v>161.10524602138713</v>
      </c>
    </row>
    <row r="56" spans="1:8" ht="10" customHeight="1">
      <c r="A56" s="37" t="s">
        <v>28</v>
      </c>
      <c r="B56" s="24">
        <v>1.001724933141743</v>
      </c>
      <c r="C56" s="4">
        <v>9.2409854894284743E-2</v>
      </c>
      <c r="D56" s="11">
        <v>9.225072855524985</v>
      </c>
      <c r="F56" s="4">
        <f t="shared" si="0"/>
        <v>61.75015732837953</v>
      </c>
      <c r="G56" s="4">
        <f t="shared" si="1"/>
        <v>97.961321319378158</v>
      </c>
      <c r="H56" s="11">
        <f>G56*100/F56</f>
        <v>158.6414117107949</v>
      </c>
    </row>
    <row r="57" spans="1:8" ht="10" customHeight="1">
      <c r="A57" s="37" t="s">
        <v>52</v>
      </c>
      <c r="B57" s="24">
        <v>1.3176284568011594</v>
      </c>
      <c r="C57" s="4">
        <v>0.11546176618082404</v>
      </c>
      <c r="D57" s="11">
        <v>8.7628470366474591</v>
      </c>
      <c r="F57" s="4">
        <f t="shared" si="0"/>
        <v>63.067785785180689</v>
      </c>
      <c r="G57" s="4">
        <f t="shared" si="1"/>
        <v>98.076783085558986</v>
      </c>
      <c r="H57" s="11">
        <f>G57*100/F57</f>
        <v>155.510110057811</v>
      </c>
    </row>
    <row r="58" spans="1:8" ht="10" customHeight="1">
      <c r="A58" s="37" t="s">
        <v>26</v>
      </c>
      <c r="B58" s="24">
        <v>2.4243519517252743</v>
      </c>
      <c r="C58" s="4">
        <v>0.21029813805263925</v>
      </c>
      <c r="D58" s="11">
        <v>8.6744062842435863</v>
      </c>
      <c r="F58" s="4">
        <f t="shared" si="0"/>
        <v>65.49213773690596</v>
      </c>
      <c r="G58" s="4">
        <f t="shared" si="1"/>
        <v>98.287081223611622</v>
      </c>
      <c r="H58" s="11">
        <f>G58*100/F58</f>
        <v>150.07462669557225</v>
      </c>
    </row>
    <row r="59" spans="1:8" ht="10" customHeight="1">
      <c r="A59" s="37" t="s">
        <v>68</v>
      </c>
      <c r="B59" s="24">
        <v>1.0556545637294223</v>
      </c>
      <c r="C59" s="4">
        <v>8.6950191694841222E-2</v>
      </c>
      <c r="D59" s="11">
        <v>8.2366140101420218</v>
      </c>
      <c r="F59" s="4">
        <f t="shared" si="0"/>
        <v>66.547792300635379</v>
      </c>
      <c r="G59" s="4">
        <f t="shared" si="1"/>
        <v>98.374031415306462</v>
      </c>
      <c r="H59" s="11">
        <f>G59*100/F59</f>
        <v>147.82463552042913</v>
      </c>
    </row>
    <row r="60" spans="1:8" ht="10" customHeight="1">
      <c r="A60" s="37" t="s">
        <v>37</v>
      </c>
      <c r="B60" s="24">
        <v>1.7675289153563434</v>
      </c>
      <c r="C60" s="4">
        <v>0.13972693595612856</v>
      </c>
      <c r="D60" s="11">
        <v>7.9052135861640975</v>
      </c>
      <c r="F60" s="4">
        <f t="shared" si="0"/>
        <v>68.315321215991716</v>
      </c>
      <c r="G60" s="4">
        <f t="shared" si="1"/>
        <v>98.513758351262595</v>
      </c>
      <c r="H60" s="11">
        <f>G60*100/F60</f>
        <v>144.2044867794632</v>
      </c>
    </row>
    <row r="61" spans="1:8" ht="10" customHeight="1">
      <c r="A61" s="37" t="s">
        <v>72</v>
      </c>
      <c r="B61" s="24">
        <v>1.5136650445411701</v>
      </c>
      <c r="C61" s="4">
        <v>0.11687723441771682</v>
      </c>
      <c r="D61" s="11">
        <v>7.7214727815258</v>
      </c>
      <c r="F61" s="4">
        <f t="shared" si="0"/>
        <v>69.828986260532886</v>
      </c>
      <c r="G61" s="4">
        <f t="shared" si="1"/>
        <v>98.630635585680309</v>
      </c>
      <c r="H61" s="11">
        <f>G61*100/F61</f>
        <v>141.24597945284222</v>
      </c>
    </row>
    <row r="62" spans="1:8" ht="10" customHeight="1">
      <c r="A62" s="37" t="s">
        <v>50</v>
      </c>
      <c r="B62" s="24">
        <v>0.60573393098952077</v>
      </c>
      <c r="C62" s="4">
        <v>4.0441949625507546E-2</v>
      </c>
      <c r="D62" s="11">
        <v>6.6765204253032335</v>
      </c>
      <c r="F62" s="4">
        <f t="shared" si="0"/>
        <v>70.434720191522402</v>
      </c>
      <c r="G62" s="4">
        <f t="shared" si="1"/>
        <v>98.671077535305812</v>
      </c>
      <c r="H62" s="11">
        <f>G62*100/F62</f>
        <v>140.08869101347258</v>
      </c>
    </row>
    <row r="63" spans="1:8" ht="10" customHeight="1">
      <c r="A63" s="37" t="s">
        <v>71</v>
      </c>
      <c r="B63" s="24">
        <v>2.5880856348951098</v>
      </c>
      <c r="C63" s="4">
        <v>0.17147386641215201</v>
      </c>
      <c r="D63" s="11">
        <v>6.625509762898611</v>
      </c>
      <c r="F63" s="4">
        <f t="shared" si="0"/>
        <v>73.02280582641751</v>
      </c>
      <c r="G63" s="4">
        <f t="shared" si="1"/>
        <v>98.842551401717969</v>
      </c>
      <c r="H63" s="11">
        <f>G63*100/F63</f>
        <v>135.35846819783475</v>
      </c>
    </row>
    <row r="64" spans="1:8" ht="10" customHeight="1">
      <c r="A64" s="37" t="s">
        <v>55</v>
      </c>
      <c r="B64" s="24">
        <v>1.622141635768894</v>
      </c>
      <c r="C64" s="4">
        <v>0.10312697154504424</v>
      </c>
      <c r="D64" s="11">
        <v>6.3574578983149097</v>
      </c>
      <c r="F64" s="4">
        <f t="shared" si="0"/>
        <v>74.644947462186408</v>
      </c>
      <c r="G64" s="4">
        <f t="shared" si="1"/>
        <v>98.945678373263007</v>
      </c>
      <c r="H64" s="11">
        <f>G64*100/F64</f>
        <v>132.55509145262221</v>
      </c>
    </row>
    <row r="65" spans="1:8" ht="10" customHeight="1">
      <c r="A65" s="37" t="s">
        <v>39</v>
      </c>
      <c r="B65" s="24">
        <v>2.5465066401916805</v>
      </c>
      <c r="C65" s="4">
        <v>0.1613633790057751</v>
      </c>
      <c r="D65" s="11">
        <v>6.3366565183442427</v>
      </c>
      <c r="F65" s="4">
        <f t="shared" si="0"/>
        <v>77.191454102378088</v>
      </c>
      <c r="G65" s="4">
        <f t="shared" si="1"/>
        <v>99.107041752268785</v>
      </c>
      <c r="H65" s="11">
        <f>G65*100/F65</f>
        <v>128.39120975856252</v>
      </c>
    </row>
    <row r="66" spans="1:8" ht="10" customHeight="1">
      <c r="A66" s="37" t="s">
        <v>88</v>
      </c>
      <c r="B66" s="24">
        <v>1.0040046160148568</v>
      </c>
      <c r="C66" s="4">
        <v>6.1876182927026548E-2</v>
      </c>
      <c r="D66" s="11">
        <v>6.1629380921203785</v>
      </c>
      <c r="F66" s="4">
        <f t="shared" si="0"/>
        <v>78.195458718392942</v>
      </c>
      <c r="G66" s="4">
        <f t="shared" si="1"/>
        <v>99.168917935195807</v>
      </c>
      <c r="H66" s="11">
        <f>G66*100/F66</f>
        <v>126.82183794372899</v>
      </c>
    </row>
    <row r="67" spans="1:8" ht="10" customHeight="1">
      <c r="A67" s="37" t="s">
        <v>53</v>
      </c>
      <c r="B67" s="24">
        <v>0.96485055831450983</v>
      </c>
      <c r="C67" s="4">
        <v>5.8438617208858408E-2</v>
      </c>
      <c r="D67" s="11">
        <v>6.0567532148133276</v>
      </c>
      <c r="F67" s="4">
        <f t="shared" si="0"/>
        <v>79.160309276707451</v>
      </c>
      <c r="G67" s="4">
        <f t="shared" si="1"/>
        <v>99.227356552404672</v>
      </c>
      <c r="H67" s="11">
        <f>G67*100/F67</f>
        <v>125.34988488429498</v>
      </c>
    </row>
    <row r="68" spans="1:8" ht="10" customHeight="1">
      <c r="A68" s="37" t="s">
        <v>91</v>
      </c>
      <c r="B68" s="24">
        <v>1.1409227728577649</v>
      </c>
      <c r="C68" s="4">
        <v>5.9045246453241017E-2</v>
      </c>
      <c r="D68" s="11">
        <v>5.1752185036455574</v>
      </c>
      <c r="F68" s="4">
        <f t="shared" si="0"/>
        <v>80.301232049565215</v>
      </c>
      <c r="G68" s="4">
        <f t="shared" si="1"/>
        <v>99.286401798857909</v>
      </c>
      <c r="H68" s="11">
        <f>G68*100/F68</f>
        <v>123.64243893241174</v>
      </c>
    </row>
    <row r="69" spans="1:8" ht="10" customHeight="1">
      <c r="A69" s="37" t="s">
        <v>44</v>
      </c>
      <c r="B69" s="24">
        <v>0.99630211228959287</v>
      </c>
      <c r="C69" s="4">
        <v>5.0148017535629356E-2</v>
      </c>
      <c r="D69" s="11">
        <v>5.0334147561310143</v>
      </c>
      <c r="F69" s="4">
        <f t="shared" si="0"/>
        <v>81.297534161854813</v>
      </c>
      <c r="G69" s="4">
        <f t="shared" si="1"/>
        <v>99.336549816393543</v>
      </c>
      <c r="H69" s="11">
        <f>G69*100/F69</f>
        <v>122.1888841285456</v>
      </c>
    </row>
    <row r="70" spans="1:8" ht="10" customHeight="1">
      <c r="A70" s="37" t="s">
        <v>74</v>
      </c>
      <c r="B70" s="24">
        <v>3.0470039540191598</v>
      </c>
      <c r="C70" s="4">
        <v>0.14114240419302135</v>
      </c>
      <c r="D70" s="11">
        <v>4.6321700372868575</v>
      </c>
      <c r="F70" s="4">
        <f t="shared" si="0"/>
        <v>84.344538115873974</v>
      </c>
      <c r="G70" s="4">
        <f t="shared" si="1"/>
        <v>99.477692220586562</v>
      </c>
      <c r="H70" s="11">
        <f>G70*100/F70</f>
        <v>117.94206767001604</v>
      </c>
    </row>
    <row r="71" spans="1:8" ht="10" customHeight="1">
      <c r="A71" s="37" t="s">
        <v>31</v>
      </c>
      <c r="B71" s="24">
        <v>0.67201823229839364</v>
      </c>
      <c r="C71" s="4">
        <v>2.8915993982237896E-2</v>
      </c>
      <c r="D71" s="11">
        <v>4.3028585524147571</v>
      </c>
      <c r="F71" s="4">
        <f t="shared" si="0"/>
        <v>85.016556348172372</v>
      </c>
      <c r="G71" s="4">
        <f t="shared" si="1"/>
        <v>99.5066082145688</v>
      </c>
      <c r="H71" s="11">
        <f>G71*100/F71</f>
        <v>117.04380004178789</v>
      </c>
    </row>
    <row r="72" spans="1:8" ht="10" customHeight="1">
      <c r="A72" s="37" t="s">
        <v>42</v>
      </c>
      <c r="B72" s="24">
        <v>0.65110567241990036</v>
      </c>
      <c r="C72" s="4">
        <v>2.6085057508452369E-2</v>
      </c>
      <c r="D72" s="11">
        <v>4.0062709654340134</v>
      </c>
      <c r="F72" s="4">
        <f t="shared" si="0"/>
        <v>85.667662020592275</v>
      </c>
      <c r="G72" s="4">
        <f t="shared" si="1"/>
        <v>99.532693272077253</v>
      </c>
      <c r="H72" s="11">
        <f>G72*100/F72</f>
        <v>116.18467333467345</v>
      </c>
    </row>
    <row r="73" spans="1:8" ht="10" customHeight="1">
      <c r="A73" s="37" t="s">
        <v>40</v>
      </c>
      <c r="B73" s="24">
        <v>0.97574865289907675</v>
      </c>
      <c r="C73" s="4">
        <v>3.7206593655466941E-2</v>
      </c>
      <c r="D73" s="11">
        <v>3.8131329769117581</v>
      </c>
      <c r="F73" s="4">
        <f t="shared" si="0"/>
        <v>86.643410673491346</v>
      </c>
      <c r="G73" s="4">
        <f t="shared" si="1"/>
        <v>99.569899865732722</v>
      </c>
      <c r="H73" s="11">
        <f>G73*100/F73</f>
        <v>114.91918322670121</v>
      </c>
    </row>
    <row r="74" spans="1:8" ht="10" customHeight="1">
      <c r="A74" s="37" t="s">
        <v>30</v>
      </c>
      <c r="B74" s="24">
        <v>1.7277010398864208</v>
      </c>
      <c r="C74" s="4">
        <v>6.4707119400812071E-2</v>
      </c>
      <c r="D74" s="11">
        <v>3.7452729324667144</v>
      </c>
      <c r="F74" s="4">
        <f t="shared" si="0"/>
        <v>88.371111713377772</v>
      </c>
      <c r="G74" s="4">
        <f t="shared" si="1"/>
        <v>99.63460698513353</v>
      </c>
      <c r="H74" s="11">
        <f>G74*100/F74</f>
        <v>112.74567565505761</v>
      </c>
    </row>
    <row r="75" spans="1:8" ht="10" customHeight="1">
      <c r="A75" s="37" t="s">
        <v>57</v>
      </c>
      <c r="B75" s="24">
        <v>1.2014655011959459</v>
      </c>
      <c r="C75" s="4">
        <v>4.4688354336185836E-2</v>
      </c>
      <c r="D75" s="11">
        <v>3.7194871006868513</v>
      </c>
      <c r="F75" s="4">
        <f t="shared" si="0"/>
        <v>89.572577214573712</v>
      </c>
      <c r="G75" s="4">
        <f t="shared" si="1"/>
        <v>99.679295339469718</v>
      </c>
      <c r="H75" s="11">
        <f>G75*100/F75</f>
        <v>111.28327267025607</v>
      </c>
    </row>
    <row r="76" spans="1:8" ht="10" customHeight="1">
      <c r="A76" s="37" t="s">
        <v>73</v>
      </c>
      <c r="B76" s="24">
        <v>1.1452682922459834</v>
      </c>
      <c r="C76" s="4">
        <v>4.2464047106782921E-2</v>
      </c>
      <c r="D76" s="11">
        <v>3.7077816084043298</v>
      </c>
      <c r="F76" s="4">
        <f t="shared" si="0"/>
        <v>90.7178455068197</v>
      </c>
      <c r="G76" s="4">
        <f t="shared" si="1"/>
        <v>99.721759386576494</v>
      </c>
      <c r="H76" s="11">
        <f>G76*100/F76</f>
        <v>109.92518487344358</v>
      </c>
    </row>
    <row r="77" spans="1:8" ht="10" customHeight="1">
      <c r="A77" s="37" t="s">
        <v>38</v>
      </c>
      <c r="B77" s="24">
        <v>1.1067073555763405</v>
      </c>
      <c r="C77" s="4">
        <v>3.9228691136742322E-2</v>
      </c>
      <c r="D77" s="11">
        <v>3.544630921542324</v>
      </c>
      <c r="F77" s="4">
        <f t="shared" ref="F77:F85" si="2">F76+B77</f>
        <v>91.824552862396047</v>
      </c>
      <c r="G77" s="4">
        <f t="shared" ref="G77:G85" si="3">G76+C77</f>
        <v>99.760988077713236</v>
      </c>
      <c r="H77" s="11">
        <f>G77*100/F77</f>
        <v>108.64304259364089</v>
      </c>
    </row>
    <row r="78" spans="1:8" ht="10" customHeight="1">
      <c r="A78" s="37" t="s">
        <v>41</v>
      </c>
      <c r="B78" s="24">
        <v>1.1279386675733754</v>
      </c>
      <c r="C78" s="4">
        <v>3.8217642396104631E-2</v>
      </c>
      <c r="D78" s="11">
        <v>3.3882730945225328</v>
      </c>
      <c r="F78" s="4">
        <f t="shared" si="2"/>
        <v>92.952491529969421</v>
      </c>
      <c r="G78" s="4">
        <f t="shared" si="3"/>
        <v>99.799205720109342</v>
      </c>
      <c r="H78" s="11">
        <f>G78*100/F78</f>
        <v>107.36582105271749</v>
      </c>
    </row>
    <row r="79" spans="1:8" ht="10" customHeight="1">
      <c r="A79" s="37" t="s">
        <v>29</v>
      </c>
      <c r="B79" s="24">
        <v>1.6809372797105118</v>
      </c>
      <c r="C79" s="4">
        <v>5.5405470986945336E-2</v>
      </c>
      <c r="D79" s="11">
        <v>3.2961057890563992</v>
      </c>
      <c r="F79" s="4">
        <f t="shared" si="2"/>
        <v>94.633428809679927</v>
      </c>
      <c r="G79" s="4">
        <f t="shared" si="3"/>
        <v>99.854611191096282</v>
      </c>
      <c r="H79" s="11">
        <f>G79*100/F79</f>
        <v>105.5172706379654</v>
      </c>
    </row>
    <row r="80" spans="1:8" ht="10" customHeight="1">
      <c r="A80" s="37" t="s">
        <v>89</v>
      </c>
      <c r="B80" s="24">
        <v>0.78905271268341715</v>
      </c>
      <c r="C80" s="4">
        <v>2.5882847760324831E-2</v>
      </c>
      <c r="D80" s="11">
        <v>3.2802431756811559</v>
      </c>
      <c r="F80" s="4">
        <f t="shared" si="2"/>
        <v>95.422481522363341</v>
      </c>
      <c r="G80" s="4">
        <f t="shared" si="3"/>
        <v>99.880494038856611</v>
      </c>
      <c r="H80" s="11">
        <f>G80*100/F80</f>
        <v>104.6718681440374</v>
      </c>
    </row>
    <row r="81" spans="1:8" ht="10" customHeight="1">
      <c r="A81" s="37" t="s">
        <v>36</v>
      </c>
      <c r="B81" s="24">
        <v>0.72038785757784141</v>
      </c>
      <c r="C81" s="4">
        <v>2.2040862545901613E-2</v>
      </c>
      <c r="D81" s="11">
        <v>3.0595827392218351</v>
      </c>
      <c r="F81" s="4">
        <f t="shared" si="2"/>
        <v>96.142869379941189</v>
      </c>
      <c r="G81" s="4">
        <f t="shared" si="3"/>
        <v>99.902534901402518</v>
      </c>
      <c r="H81" s="11">
        <f>G81*100/F81</f>
        <v>103.91049855876855</v>
      </c>
    </row>
    <row r="82" spans="1:8" ht="10" customHeight="1">
      <c r="A82" s="37" t="s">
        <v>58</v>
      </c>
      <c r="B82" s="24">
        <v>1.0600162224654153</v>
      </c>
      <c r="C82" s="4">
        <v>3.1544720707895886E-2</v>
      </c>
      <c r="D82" s="11">
        <v>2.9758715045443638</v>
      </c>
      <c r="F82" s="4">
        <f t="shared" si="2"/>
        <v>97.20288560240661</v>
      </c>
      <c r="G82" s="4">
        <f t="shared" si="3"/>
        <v>99.934079622110417</v>
      </c>
      <c r="H82" s="11">
        <f>G82*100/F82</f>
        <v>102.80978697574405</v>
      </c>
    </row>
    <row r="83" spans="1:8" ht="10" customHeight="1">
      <c r="A83" s="37" t="s">
        <v>54</v>
      </c>
      <c r="B83" s="24">
        <v>0.90766884915031776</v>
      </c>
      <c r="C83" s="4">
        <v>2.3456330782794375E-2</v>
      </c>
      <c r="D83" s="11">
        <v>2.58423882286499</v>
      </c>
      <c r="F83" s="4">
        <f t="shared" si="2"/>
        <v>98.110554451556922</v>
      </c>
      <c r="G83" s="4">
        <f t="shared" si="3"/>
        <v>99.95753595289321</v>
      </c>
      <c r="H83" s="11">
        <f>G83*100/F83</f>
        <v>101.88255128274528</v>
      </c>
    </row>
    <row r="84" spans="1:8" ht="10" customHeight="1">
      <c r="A84" s="37" t="s">
        <v>92</v>
      </c>
      <c r="B84" s="24">
        <v>0.88979855632727189</v>
      </c>
      <c r="C84" s="4">
        <v>2.0220974812753773E-2</v>
      </c>
      <c r="D84" s="11">
        <v>2.2725340099693767</v>
      </c>
      <c r="F84" s="4">
        <f t="shared" si="2"/>
        <v>99.0003530078842</v>
      </c>
      <c r="G84" s="4">
        <f t="shared" si="3"/>
        <v>99.977756927705968</v>
      </c>
      <c r="H84" s="11">
        <f>G84*100/F84</f>
        <v>100.98727316633297</v>
      </c>
    </row>
    <row r="85" spans="1:8" ht="10" customHeight="1">
      <c r="A85" s="37" t="s">
        <v>43</v>
      </c>
      <c r="B85" s="24">
        <v>0.99964699211580765</v>
      </c>
      <c r="C85" s="4">
        <v>2.2243072294029151E-2</v>
      </c>
      <c r="D85" s="11">
        <v>2.2250927046707227</v>
      </c>
      <c r="F85" s="4">
        <f t="shared" si="2"/>
        <v>100.00000000000001</v>
      </c>
      <c r="G85" s="4">
        <f t="shared" si="3"/>
        <v>100</v>
      </c>
      <c r="H85" s="11">
        <f>G85*100/F85</f>
        <v>99.999999999999986</v>
      </c>
    </row>
  </sheetData>
  <sortState xmlns:xlrd2="http://schemas.microsoft.com/office/spreadsheetml/2017/richdata2" ref="A6:H85">
    <sortCondition descending="1" ref="D6:D85"/>
  </sortState>
  <phoneticPr fontId="2" type="noConversion"/>
  <pageMargins left="0.74803149606299213" right="0.74803149606299213" top="0" bottom="0" header="0" footer="0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5:A36"/>
  <sheetViews>
    <sheetView workbookViewId="0">
      <selection activeCell="A36" sqref="A36"/>
    </sheetView>
  </sheetViews>
  <sheetFormatPr defaultRowHeight="12.5"/>
  <sheetData>
    <row r="35" spans="1:1">
      <c r="A35" s="18" t="s">
        <v>132</v>
      </c>
    </row>
    <row r="36" spans="1:1">
      <c r="A36" s="18" t="s">
        <v>127</v>
      </c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 by Index</vt:lpstr>
      <vt:lpstr>Gainschart</vt:lpstr>
      <vt:lpstr>Pareto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Griffiths</dc:creator>
  <cp:lastModifiedBy>David</cp:lastModifiedBy>
  <cp:lastPrinted>2005-09-27T09:06:43Z</cp:lastPrinted>
  <dcterms:created xsi:type="dcterms:W3CDTF">2003-06-20T10:04:52Z</dcterms:created>
  <dcterms:modified xsi:type="dcterms:W3CDTF">2023-04-08T19:24:31Z</dcterms:modified>
</cp:coreProperties>
</file>